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\Dropbox\Code\1OverT\"/>
    </mc:Choice>
  </mc:AlternateContent>
  <xr:revisionPtr revIDLastSave="0" documentId="13_ncr:1_{684362D8-649A-4075-A7E2-71E31297712A}" xr6:coauthVersionLast="47" xr6:coauthVersionMax="47" xr10:uidLastSave="{00000000-0000-0000-0000-000000000000}"/>
  <bookViews>
    <workbookView xWindow="28680" yWindow="-120" windowWidth="29040" windowHeight="15840" firstSheet="1" activeTab="4" xr2:uid="{D3FDB35B-2D9D-41E2-854B-AF16CCEFDAAE}"/>
  </bookViews>
  <sheets>
    <sheet name="Description of Contents" sheetId="3" r:id="rId1"/>
    <sheet name="Summary Statistics" sheetId="15" r:id="rId2"/>
    <sheet name="5x5" sheetId="1" r:id="rId3"/>
    <sheet name="10x5" sheetId="2" r:id="rId4"/>
    <sheet name="20x5" sheetId="4" r:id="rId5"/>
    <sheet name="5x10" sheetId="6" r:id="rId6"/>
    <sheet name="10x10" sheetId="7" r:id="rId7"/>
    <sheet name="20x10" sheetId="8" r:id="rId8"/>
    <sheet name="5x20" sheetId="9" r:id="rId9"/>
    <sheet name="10x20" sheetId="10" r:id="rId10"/>
    <sheet name="20x20" sheetId="11" r:id="rId11"/>
    <sheet name="Combined Data" sheetId="14" r:id="rId12"/>
    <sheet name="10x10 with equal learning rates" sheetId="12" r:id="rId13"/>
    <sheet name="10x10 with eta=2eta" sheetId="1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" i="1" l="1"/>
  <c r="P2" i="1"/>
  <c r="H273" i="14"/>
  <c r="G273" i="14"/>
  <c r="H272" i="14"/>
  <c r="G272" i="14"/>
  <c r="H271" i="14"/>
  <c r="G271" i="14"/>
  <c r="H270" i="14"/>
  <c r="G270" i="14"/>
  <c r="H269" i="14"/>
  <c r="G269" i="14"/>
  <c r="H268" i="14"/>
  <c r="G268" i="14"/>
  <c r="H267" i="14"/>
  <c r="G267" i="14"/>
  <c r="H266" i="14"/>
  <c r="G266" i="14"/>
  <c r="H265" i="14"/>
  <c r="G265" i="14"/>
  <c r="H264" i="14"/>
  <c r="G264" i="14"/>
  <c r="H263" i="14"/>
  <c r="G263" i="14"/>
  <c r="H262" i="14"/>
  <c r="G262" i="14"/>
  <c r="H261" i="14"/>
  <c r="G261" i="14"/>
  <c r="H260" i="14"/>
  <c r="G260" i="14"/>
  <c r="H259" i="14"/>
  <c r="G259" i="14"/>
  <c r="H258" i="14"/>
  <c r="G258" i="14"/>
  <c r="H257" i="14"/>
  <c r="G257" i="14"/>
  <c r="H256" i="14"/>
  <c r="G256" i="14"/>
  <c r="H255" i="14"/>
  <c r="G255" i="14"/>
  <c r="H254" i="14"/>
  <c r="G254" i="14"/>
  <c r="H253" i="14"/>
  <c r="G253" i="14"/>
  <c r="H252" i="14"/>
  <c r="G252" i="14"/>
  <c r="H251" i="14"/>
  <c r="G251" i="14"/>
  <c r="H250" i="14"/>
  <c r="G250" i="14"/>
  <c r="H249" i="14"/>
  <c r="G249" i="14"/>
  <c r="H248" i="14"/>
  <c r="G248" i="14"/>
  <c r="H247" i="14"/>
  <c r="G247" i="14"/>
  <c r="H246" i="14"/>
  <c r="G246" i="14"/>
  <c r="H245" i="14"/>
  <c r="G245" i="14"/>
  <c r="H244" i="14"/>
  <c r="G244" i="14"/>
  <c r="H243" i="14"/>
  <c r="G243" i="14"/>
  <c r="H242" i="14"/>
  <c r="G242" i="14"/>
  <c r="H241" i="14"/>
  <c r="G241" i="14"/>
  <c r="H240" i="14"/>
  <c r="G240" i="14"/>
  <c r="H239" i="14"/>
  <c r="G239" i="14"/>
  <c r="H238" i="14"/>
  <c r="G238" i="14"/>
  <c r="H237" i="14"/>
  <c r="G237" i="14"/>
  <c r="H236" i="14"/>
  <c r="G236" i="14"/>
  <c r="H235" i="14"/>
  <c r="G235" i="14"/>
  <c r="H234" i="14"/>
  <c r="G234" i="14"/>
  <c r="H233" i="14"/>
  <c r="G233" i="14"/>
  <c r="H232" i="14"/>
  <c r="G232" i="14"/>
  <c r="H231" i="14"/>
  <c r="G231" i="14"/>
  <c r="H230" i="14"/>
  <c r="G230" i="14"/>
  <c r="H229" i="14"/>
  <c r="G229" i="14"/>
  <c r="H228" i="14"/>
  <c r="G228" i="14"/>
  <c r="H227" i="14"/>
  <c r="G227" i="14"/>
  <c r="H226" i="14"/>
  <c r="G226" i="14"/>
  <c r="H225" i="14"/>
  <c r="G225" i="14"/>
  <c r="H224" i="14"/>
  <c r="G224" i="14"/>
  <c r="H223" i="14"/>
  <c r="G223" i="14"/>
  <c r="H222" i="14"/>
  <c r="G222" i="14"/>
  <c r="H221" i="14"/>
  <c r="G221" i="14"/>
  <c r="H220" i="14"/>
  <c r="G220" i="14"/>
  <c r="H219" i="14"/>
  <c r="G219" i="14"/>
  <c r="H218" i="14"/>
  <c r="G218" i="14"/>
  <c r="H217" i="14"/>
  <c r="G217" i="14"/>
  <c r="H216" i="14"/>
  <c r="G216" i="14"/>
  <c r="H215" i="14"/>
  <c r="G215" i="14"/>
  <c r="H214" i="14"/>
  <c r="G214" i="14"/>
  <c r="H213" i="14"/>
  <c r="G213" i="14"/>
  <c r="H212" i="14"/>
  <c r="G212" i="14"/>
  <c r="H211" i="14"/>
  <c r="G211" i="14"/>
  <c r="H210" i="14"/>
  <c r="G210" i="14"/>
  <c r="H209" i="14"/>
  <c r="G209" i="14"/>
  <c r="H208" i="14"/>
  <c r="G208" i="14"/>
  <c r="H207" i="14"/>
  <c r="G207" i="14"/>
  <c r="H206" i="14"/>
  <c r="G206" i="14"/>
  <c r="H205" i="14"/>
  <c r="G205" i="14"/>
  <c r="H204" i="14"/>
  <c r="G204" i="14"/>
  <c r="H203" i="14"/>
  <c r="G203" i="14"/>
  <c r="H202" i="14"/>
  <c r="G202" i="14"/>
  <c r="H201" i="14"/>
  <c r="G201" i="14"/>
  <c r="H200" i="14"/>
  <c r="G200" i="14"/>
  <c r="H199" i="14"/>
  <c r="G199" i="14"/>
  <c r="H198" i="14"/>
  <c r="G198" i="14"/>
  <c r="H197" i="14"/>
  <c r="G197" i="14"/>
  <c r="H196" i="14"/>
  <c r="G196" i="14"/>
  <c r="H195" i="14"/>
  <c r="G195" i="14"/>
  <c r="H194" i="14"/>
  <c r="G194" i="14"/>
  <c r="H193" i="14"/>
  <c r="G193" i="14"/>
  <c r="H192" i="14"/>
  <c r="G192" i="14"/>
  <c r="H191" i="14"/>
  <c r="G191" i="14"/>
  <c r="H190" i="14"/>
  <c r="G190" i="14"/>
  <c r="H189" i="14"/>
  <c r="G189" i="14"/>
  <c r="H188" i="14"/>
  <c r="G188" i="14"/>
  <c r="H187" i="14"/>
  <c r="G187" i="14"/>
  <c r="H186" i="14"/>
  <c r="G186" i="14"/>
  <c r="H185" i="14"/>
  <c r="G185" i="14"/>
  <c r="H184" i="14"/>
  <c r="G184" i="14"/>
  <c r="H183" i="14"/>
  <c r="G183" i="14"/>
  <c r="H182" i="14"/>
  <c r="G182" i="14"/>
  <c r="H181" i="14"/>
  <c r="G181" i="14"/>
  <c r="H180" i="14"/>
  <c r="G180" i="14"/>
  <c r="H179" i="14"/>
  <c r="G179" i="14"/>
  <c r="H178" i="14"/>
  <c r="G178" i="14"/>
  <c r="H177" i="14"/>
  <c r="G177" i="14"/>
  <c r="H176" i="14"/>
  <c r="G176" i="14"/>
  <c r="H175" i="14"/>
  <c r="G175" i="14"/>
  <c r="H174" i="14"/>
  <c r="G174" i="14"/>
  <c r="H173" i="14"/>
  <c r="G173" i="14"/>
  <c r="H172" i="14"/>
  <c r="G172" i="14"/>
  <c r="H171" i="14"/>
  <c r="G171" i="14"/>
  <c r="H170" i="14"/>
  <c r="G170" i="14"/>
  <c r="H169" i="14"/>
  <c r="G169" i="14"/>
  <c r="H168" i="14"/>
  <c r="G168" i="14"/>
  <c r="H167" i="14"/>
  <c r="G167" i="14"/>
  <c r="H166" i="14"/>
  <c r="G166" i="14"/>
  <c r="H165" i="14"/>
  <c r="G165" i="14"/>
  <c r="H164" i="14"/>
  <c r="G164" i="14"/>
  <c r="H163" i="14"/>
  <c r="G163" i="14"/>
  <c r="H162" i="14"/>
  <c r="G162" i="14"/>
  <c r="H161" i="14"/>
  <c r="G161" i="14"/>
  <c r="H160" i="14"/>
  <c r="G160" i="14"/>
  <c r="H159" i="14"/>
  <c r="G159" i="14"/>
  <c r="H158" i="14"/>
  <c r="G158" i="14"/>
  <c r="H157" i="14"/>
  <c r="G157" i="14"/>
  <c r="H156" i="14"/>
  <c r="G156" i="14"/>
  <c r="H155" i="14"/>
  <c r="G155" i="14"/>
  <c r="H154" i="14"/>
  <c r="G154" i="14"/>
  <c r="H153" i="14"/>
  <c r="G153" i="14"/>
  <c r="H152" i="14"/>
  <c r="G152" i="14"/>
  <c r="H151" i="14"/>
  <c r="G151" i="14"/>
  <c r="H150" i="14"/>
  <c r="G150" i="14"/>
  <c r="H149" i="14"/>
  <c r="G149" i="14"/>
  <c r="H148" i="14"/>
  <c r="G148" i="14"/>
  <c r="H147" i="14"/>
  <c r="G147" i="14"/>
  <c r="H146" i="14"/>
  <c r="G146" i="14"/>
  <c r="H145" i="14"/>
  <c r="G145" i="14"/>
  <c r="H144" i="14"/>
  <c r="G144" i="14"/>
  <c r="H143" i="14"/>
  <c r="G143" i="14"/>
  <c r="H142" i="14"/>
  <c r="G142" i="14"/>
  <c r="H141" i="14"/>
  <c r="G141" i="14"/>
  <c r="H140" i="14"/>
  <c r="G140" i="14"/>
  <c r="H139" i="14"/>
  <c r="G139" i="14"/>
  <c r="H138" i="14"/>
  <c r="G138" i="14"/>
  <c r="H137" i="14"/>
  <c r="G137" i="14"/>
  <c r="H136" i="14"/>
  <c r="G136" i="14"/>
  <c r="H135" i="14"/>
  <c r="G135" i="14"/>
  <c r="H134" i="14"/>
  <c r="G134" i="14"/>
  <c r="H133" i="14"/>
  <c r="G133" i="14"/>
  <c r="H132" i="14"/>
  <c r="G132" i="14"/>
  <c r="H131" i="14"/>
  <c r="G131" i="14"/>
  <c r="H130" i="14"/>
  <c r="G130" i="14"/>
  <c r="H129" i="14"/>
  <c r="G129" i="14"/>
  <c r="H128" i="14"/>
  <c r="G128" i="14"/>
  <c r="H127" i="14"/>
  <c r="G127" i="14"/>
  <c r="H126" i="14"/>
  <c r="G126" i="14"/>
  <c r="H125" i="14"/>
  <c r="G125" i="14"/>
  <c r="H124" i="14"/>
  <c r="G124" i="14"/>
  <c r="H123" i="14"/>
  <c r="G123" i="14"/>
  <c r="H122" i="14"/>
  <c r="G122" i="14"/>
  <c r="H121" i="14"/>
  <c r="G121" i="14"/>
  <c r="H120" i="14"/>
  <c r="G120" i="14"/>
  <c r="H119" i="14"/>
  <c r="G119" i="14"/>
  <c r="H118" i="14"/>
  <c r="G118" i="14"/>
  <c r="H117" i="14"/>
  <c r="G117" i="14"/>
  <c r="H116" i="14"/>
  <c r="G116" i="14"/>
  <c r="H115" i="14"/>
  <c r="G115" i="14"/>
  <c r="H114" i="14"/>
  <c r="G114" i="14"/>
  <c r="H113" i="14"/>
  <c r="G113" i="14"/>
  <c r="H112" i="14"/>
  <c r="G112" i="14"/>
  <c r="H111" i="14"/>
  <c r="G111" i="14"/>
  <c r="H110" i="14"/>
  <c r="G110" i="14"/>
  <c r="H109" i="14"/>
  <c r="G109" i="14"/>
  <c r="H108" i="14"/>
  <c r="G108" i="14"/>
  <c r="H107" i="14"/>
  <c r="G107" i="14"/>
  <c r="H106" i="14"/>
  <c r="G106" i="14"/>
  <c r="H105" i="14"/>
  <c r="G105" i="14"/>
  <c r="H104" i="14"/>
  <c r="G104" i="14"/>
  <c r="H103" i="14"/>
  <c r="G103" i="14"/>
  <c r="H102" i="14"/>
  <c r="G102" i="14"/>
  <c r="H101" i="14"/>
  <c r="G101" i="14"/>
  <c r="H100" i="14"/>
  <c r="G100" i="14"/>
  <c r="H99" i="14"/>
  <c r="G99" i="14"/>
  <c r="H98" i="14"/>
  <c r="G98" i="14"/>
  <c r="H97" i="14"/>
  <c r="G97" i="14"/>
  <c r="H96" i="14"/>
  <c r="G96" i="14"/>
  <c r="H95" i="14"/>
  <c r="G95" i="14"/>
  <c r="H94" i="14"/>
  <c r="G94" i="14"/>
  <c r="H93" i="14"/>
  <c r="G93" i="14"/>
  <c r="H92" i="14"/>
  <c r="G92" i="14"/>
  <c r="H91" i="14"/>
  <c r="G91" i="14"/>
  <c r="H90" i="14"/>
  <c r="G90" i="14"/>
  <c r="H89" i="14"/>
  <c r="G89" i="14"/>
  <c r="H88" i="14"/>
  <c r="G88" i="14"/>
  <c r="H87" i="14"/>
  <c r="G87" i="14"/>
  <c r="H86" i="14"/>
  <c r="G86" i="14"/>
  <c r="H85" i="14"/>
  <c r="G85" i="14"/>
  <c r="H84" i="14"/>
  <c r="G84" i="14"/>
  <c r="H83" i="14"/>
  <c r="G83" i="14"/>
  <c r="H82" i="14"/>
  <c r="G82" i="14"/>
  <c r="H81" i="14"/>
  <c r="G81" i="14"/>
  <c r="H80" i="14"/>
  <c r="G80" i="14"/>
  <c r="H79" i="14"/>
  <c r="G79" i="14"/>
  <c r="H78" i="14"/>
  <c r="G78" i="14"/>
  <c r="H77" i="14"/>
  <c r="G77" i="14"/>
  <c r="H76" i="14"/>
  <c r="G76" i="14"/>
  <c r="H75" i="14"/>
  <c r="G75" i="14"/>
  <c r="H74" i="14"/>
  <c r="G74" i="14"/>
  <c r="H73" i="14"/>
  <c r="G73" i="14"/>
  <c r="H72" i="14"/>
  <c r="G72" i="14"/>
  <c r="H71" i="14"/>
  <c r="G71" i="14"/>
  <c r="H70" i="14"/>
  <c r="G70" i="14"/>
  <c r="H69" i="14"/>
  <c r="G69" i="14"/>
  <c r="H68" i="14"/>
  <c r="G68" i="14"/>
  <c r="H67" i="14"/>
  <c r="G67" i="14"/>
  <c r="H66" i="14"/>
  <c r="G66" i="14"/>
  <c r="H65" i="14"/>
  <c r="G65" i="14"/>
  <c r="H64" i="14"/>
  <c r="G64" i="14"/>
  <c r="H63" i="14"/>
  <c r="G63" i="14"/>
  <c r="H62" i="14"/>
  <c r="G62" i="14"/>
  <c r="H61" i="14"/>
  <c r="G61" i="14"/>
  <c r="H60" i="14"/>
  <c r="G60" i="14"/>
  <c r="H59" i="14"/>
  <c r="G59" i="14"/>
  <c r="H58" i="14"/>
  <c r="G58" i="14"/>
  <c r="H57" i="14"/>
  <c r="G57" i="14"/>
  <c r="H56" i="14"/>
  <c r="G56" i="14"/>
  <c r="H55" i="14"/>
  <c r="G55" i="14"/>
  <c r="H54" i="14"/>
  <c r="G54" i="14"/>
  <c r="H53" i="14"/>
  <c r="G53" i="14"/>
  <c r="H52" i="14"/>
  <c r="G52" i="14"/>
  <c r="H51" i="14"/>
  <c r="G51" i="14"/>
  <c r="H50" i="14"/>
  <c r="G50" i="14"/>
  <c r="H49" i="14"/>
  <c r="G49" i="14"/>
  <c r="H48" i="14"/>
  <c r="G48" i="14"/>
  <c r="H47" i="14"/>
  <c r="G47" i="14"/>
  <c r="H46" i="14"/>
  <c r="G46" i="14"/>
  <c r="H45" i="14"/>
  <c r="G45" i="14"/>
  <c r="H44" i="14"/>
  <c r="G44" i="14"/>
  <c r="H43" i="14"/>
  <c r="G43" i="14"/>
  <c r="H42" i="14"/>
  <c r="G42" i="14"/>
  <c r="H41" i="14"/>
  <c r="G41" i="14"/>
  <c r="H40" i="14"/>
  <c r="G40" i="14"/>
  <c r="H39" i="14"/>
  <c r="G39" i="14"/>
  <c r="H38" i="14"/>
  <c r="G38" i="14"/>
  <c r="H37" i="14"/>
  <c r="G37" i="14"/>
  <c r="H36" i="14"/>
  <c r="G36" i="14"/>
  <c r="H35" i="14"/>
  <c r="G35" i="14"/>
  <c r="H34" i="14"/>
  <c r="G34" i="14"/>
  <c r="H33" i="14"/>
  <c r="G33" i="14"/>
  <c r="H32" i="14"/>
  <c r="G32" i="14"/>
  <c r="H31" i="14"/>
  <c r="G31" i="14"/>
  <c r="H30" i="14"/>
  <c r="G30" i="14"/>
  <c r="H29" i="14"/>
  <c r="G29" i="14"/>
  <c r="H28" i="14"/>
  <c r="G28" i="14"/>
  <c r="H27" i="14"/>
  <c r="G27" i="14"/>
  <c r="H26" i="14"/>
  <c r="G26" i="14"/>
  <c r="H25" i="14"/>
  <c r="G25" i="14"/>
  <c r="H24" i="14"/>
  <c r="G24" i="14"/>
  <c r="H23" i="14"/>
  <c r="G23" i="14"/>
  <c r="H22" i="14"/>
  <c r="G22" i="14"/>
  <c r="H21" i="14"/>
  <c r="G21" i="14"/>
  <c r="H20" i="14"/>
  <c r="G20" i="14"/>
  <c r="H19" i="14"/>
  <c r="G19" i="14"/>
  <c r="H18" i="14"/>
  <c r="G18" i="14"/>
  <c r="H17" i="14"/>
  <c r="G17" i="14"/>
  <c r="H16" i="14"/>
  <c r="G16" i="14"/>
  <c r="H15" i="14"/>
  <c r="G15" i="14"/>
  <c r="H14" i="14"/>
  <c r="G14" i="14"/>
  <c r="H13" i="14"/>
  <c r="G13" i="14"/>
  <c r="H12" i="14"/>
  <c r="G12" i="14"/>
  <c r="H11" i="14"/>
  <c r="G11" i="14"/>
  <c r="H10" i="14"/>
  <c r="G10" i="14"/>
  <c r="H9" i="14"/>
  <c r="G9" i="14"/>
  <c r="H8" i="14"/>
  <c r="G8" i="14"/>
  <c r="H7" i="14"/>
  <c r="G7" i="14"/>
  <c r="H6" i="14"/>
  <c r="G6" i="14"/>
  <c r="H5" i="14"/>
  <c r="G5" i="14"/>
  <c r="H4" i="14"/>
  <c r="G4" i="14"/>
  <c r="P2" i="16"/>
  <c r="H31" i="16"/>
  <c r="G31" i="16"/>
  <c r="H30" i="16"/>
  <c r="G30" i="16"/>
  <c r="H29" i="16"/>
  <c r="G29" i="16"/>
  <c r="H28" i="16"/>
  <c r="G28" i="16"/>
  <c r="H27" i="16"/>
  <c r="G27" i="16"/>
  <c r="H26" i="16"/>
  <c r="G26" i="16"/>
  <c r="H25" i="16"/>
  <c r="G25" i="16"/>
  <c r="H24" i="16"/>
  <c r="G24" i="16"/>
  <c r="H23" i="16"/>
  <c r="G23" i="16"/>
  <c r="H22" i="16"/>
  <c r="G22" i="16"/>
  <c r="H21" i="16"/>
  <c r="G21" i="16"/>
  <c r="H20" i="16"/>
  <c r="G20" i="16"/>
  <c r="H19" i="16"/>
  <c r="G19" i="16"/>
  <c r="H18" i="16"/>
  <c r="G18" i="16"/>
  <c r="H17" i="16"/>
  <c r="G17" i="16"/>
  <c r="H16" i="16"/>
  <c r="G16" i="16"/>
  <c r="H15" i="16"/>
  <c r="G15" i="16"/>
  <c r="H14" i="16"/>
  <c r="G14" i="16"/>
  <c r="H13" i="16"/>
  <c r="G13" i="16"/>
  <c r="H12" i="16"/>
  <c r="G12" i="16"/>
  <c r="H11" i="16"/>
  <c r="G11" i="16"/>
  <c r="H10" i="16"/>
  <c r="G10" i="16"/>
  <c r="H9" i="16"/>
  <c r="G9" i="16"/>
  <c r="H8" i="16"/>
  <c r="G8" i="16"/>
  <c r="H7" i="16"/>
  <c r="G7" i="16"/>
  <c r="H6" i="16"/>
  <c r="G6" i="16"/>
  <c r="H5" i="16"/>
  <c r="G5" i="16"/>
  <c r="H4" i="16"/>
  <c r="G4" i="16"/>
  <c r="H3" i="16"/>
  <c r="G3" i="16"/>
  <c r="H2" i="16"/>
  <c r="G2" i="16"/>
  <c r="C42" i="15"/>
  <c r="C43" i="15"/>
  <c r="C44" i="15"/>
  <c r="C45" i="15"/>
  <c r="D41" i="15"/>
  <c r="E41" i="15"/>
  <c r="C37" i="15"/>
  <c r="C38" i="15"/>
  <c r="C39" i="15"/>
  <c r="C40" i="15"/>
  <c r="D36" i="15"/>
  <c r="E36" i="15"/>
  <c r="C32" i="15"/>
  <c r="C33" i="15"/>
  <c r="C34" i="15"/>
  <c r="C35" i="15"/>
  <c r="D31" i="15"/>
  <c r="E31" i="15"/>
  <c r="C27" i="15"/>
  <c r="C28" i="15"/>
  <c r="C29" i="15"/>
  <c r="C30" i="15"/>
  <c r="D26" i="15"/>
  <c r="E26" i="15"/>
  <c r="C22" i="15"/>
  <c r="C23" i="15"/>
  <c r="C24" i="15"/>
  <c r="C25" i="15"/>
  <c r="D21" i="15"/>
  <c r="E21" i="15"/>
  <c r="C17" i="15"/>
  <c r="C18" i="15"/>
  <c r="C19" i="15"/>
  <c r="C20" i="15"/>
  <c r="D16" i="15"/>
  <c r="E16" i="15"/>
  <c r="C12" i="15"/>
  <c r="C13" i="15"/>
  <c r="C14" i="15"/>
  <c r="C15" i="15"/>
  <c r="D11" i="15"/>
  <c r="E11" i="15"/>
  <c r="C41" i="15"/>
  <c r="C36" i="15"/>
  <c r="C31" i="15"/>
  <c r="C26" i="15"/>
  <c r="C21" i="15"/>
  <c r="C16" i="15"/>
  <c r="C11" i="15"/>
  <c r="C7" i="15"/>
  <c r="C8" i="15"/>
  <c r="C9" i="15"/>
  <c r="C10" i="15"/>
  <c r="D6" i="15"/>
  <c r="E6" i="15"/>
  <c r="C6" i="15"/>
  <c r="C2" i="15"/>
  <c r="C3" i="15"/>
  <c r="C4" i="15"/>
  <c r="C5" i="15"/>
  <c r="D1" i="15"/>
  <c r="E1" i="15"/>
  <c r="C1" i="15"/>
  <c r="P2" i="12"/>
  <c r="P2" i="11"/>
  <c r="P2" i="10"/>
  <c r="P2" i="9"/>
  <c r="P2" i="8"/>
  <c r="P2" i="7"/>
  <c r="P2" i="6"/>
  <c r="P2" i="4"/>
  <c r="P2" i="2"/>
  <c r="H31" i="12"/>
  <c r="G31" i="12"/>
  <c r="H30" i="12"/>
  <c r="G30" i="12"/>
  <c r="H29" i="12"/>
  <c r="G29" i="12"/>
  <c r="H28" i="12"/>
  <c r="G28" i="12"/>
  <c r="H27" i="12"/>
  <c r="G27" i="12"/>
  <c r="H26" i="12"/>
  <c r="G26" i="12"/>
  <c r="H25" i="12"/>
  <c r="G25" i="12"/>
  <c r="H24" i="12"/>
  <c r="G24" i="12"/>
  <c r="H23" i="12"/>
  <c r="G23" i="12"/>
  <c r="H22" i="12"/>
  <c r="G22" i="12"/>
  <c r="H21" i="12"/>
  <c r="G21" i="12"/>
  <c r="H20" i="12"/>
  <c r="G20" i="12"/>
  <c r="H19" i="12"/>
  <c r="G19" i="12"/>
  <c r="H18" i="12"/>
  <c r="G18" i="12"/>
  <c r="H17" i="12"/>
  <c r="G17" i="12"/>
  <c r="H16" i="12"/>
  <c r="G16" i="12"/>
  <c r="H15" i="12"/>
  <c r="G15" i="12"/>
  <c r="H14" i="12"/>
  <c r="G14" i="12"/>
  <c r="H13" i="12"/>
  <c r="G13" i="12"/>
  <c r="H12" i="12"/>
  <c r="G12" i="12"/>
  <c r="H11" i="12"/>
  <c r="G11" i="12"/>
  <c r="H10" i="12"/>
  <c r="G10" i="12"/>
  <c r="H9" i="12"/>
  <c r="G9" i="12"/>
  <c r="H8" i="12"/>
  <c r="G8" i="12"/>
  <c r="H7" i="12"/>
  <c r="G7" i="12"/>
  <c r="H6" i="12"/>
  <c r="G6" i="12"/>
  <c r="H5" i="12"/>
  <c r="G5" i="12"/>
  <c r="H4" i="12"/>
  <c r="G4" i="12"/>
  <c r="H3" i="12"/>
  <c r="G3" i="12"/>
  <c r="H2" i="12"/>
  <c r="G2" i="12"/>
  <c r="H31" i="11"/>
  <c r="G31" i="11"/>
  <c r="H30" i="11"/>
  <c r="G30" i="11"/>
  <c r="H29" i="11"/>
  <c r="G29" i="11"/>
  <c r="H28" i="11"/>
  <c r="G28" i="11"/>
  <c r="H27" i="11"/>
  <c r="G27" i="11"/>
  <c r="H26" i="11"/>
  <c r="G26" i="11"/>
  <c r="H25" i="11"/>
  <c r="G25" i="11"/>
  <c r="H24" i="11"/>
  <c r="G24" i="11"/>
  <c r="H23" i="11"/>
  <c r="G23" i="11"/>
  <c r="H22" i="11"/>
  <c r="G22" i="11"/>
  <c r="H21" i="11"/>
  <c r="G21" i="11"/>
  <c r="H20" i="11"/>
  <c r="G20" i="11"/>
  <c r="H19" i="11"/>
  <c r="G19" i="11"/>
  <c r="H18" i="11"/>
  <c r="G18" i="11"/>
  <c r="H17" i="11"/>
  <c r="G17" i="11"/>
  <c r="H16" i="11"/>
  <c r="G16" i="11"/>
  <c r="H15" i="11"/>
  <c r="G15" i="11"/>
  <c r="H14" i="11"/>
  <c r="G14" i="11"/>
  <c r="H13" i="11"/>
  <c r="G13" i="11"/>
  <c r="H12" i="11"/>
  <c r="G12" i="11"/>
  <c r="H11" i="11"/>
  <c r="G11" i="11"/>
  <c r="H10" i="11"/>
  <c r="G10" i="11"/>
  <c r="H9" i="11"/>
  <c r="G9" i="11"/>
  <c r="H8" i="11"/>
  <c r="G8" i="11"/>
  <c r="H7" i="11"/>
  <c r="G7" i="11"/>
  <c r="H6" i="11"/>
  <c r="G6" i="11"/>
  <c r="H5" i="11"/>
  <c r="G5" i="11"/>
  <c r="H4" i="11"/>
  <c r="G4" i="11"/>
  <c r="H3" i="11"/>
  <c r="G3" i="11"/>
  <c r="H2" i="11"/>
  <c r="G2" i="11"/>
  <c r="H31" i="10"/>
  <c r="G31" i="10"/>
  <c r="H30" i="10"/>
  <c r="G30" i="10"/>
  <c r="H29" i="10"/>
  <c r="G29" i="10"/>
  <c r="H28" i="10"/>
  <c r="G28" i="10"/>
  <c r="H27" i="10"/>
  <c r="G27" i="10"/>
  <c r="H26" i="10"/>
  <c r="G26" i="10"/>
  <c r="H25" i="10"/>
  <c r="G25" i="10"/>
  <c r="H24" i="10"/>
  <c r="G24" i="10"/>
  <c r="H23" i="10"/>
  <c r="G23" i="10"/>
  <c r="H22" i="10"/>
  <c r="G22" i="10"/>
  <c r="H21" i="10"/>
  <c r="G21" i="10"/>
  <c r="H20" i="10"/>
  <c r="G20" i="10"/>
  <c r="H19" i="10"/>
  <c r="G19" i="10"/>
  <c r="H18" i="10"/>
  <c r="G18" i="10"/>
  <c r="H17" i="10"/>
  <c r="G17" i="10"/>
  <c r="H16" i="10"/>
  <c r="G16" i="10"/>
  <c r="H15" i="10"/>
  <c r="G15" i="10"/>
  <c r="H14" i="10"/>
  <c r="G14" i="10"/>
  <c r="H13" i="10"/>
  <c r="G13" i="10"/>
  <c r="H12" i="10"/>
  <c r="G12" i="10"/>
  <c r="H11" i="10"/>
  <c r="G11" i="10"/>
  <c r="H10" i="10"/>
  <c r="G10" i="10"/>
  <c r="H9" i="10"/>
  <c r="G9" i="10"/>
  <c r="H8" i="10"/>
  <c r="G8" i="10"/>
  <c r="H7" i="10"/>
  <c r="G7" i="10"/>
  <c r="H6" i="10"/>
  <c r="G6" i="10"/>
  <c r="H5" i="10"/>
  <c r="G5" i="10"/>
  <c r="H4" i="10"/>
  <c r="G4" i="10"/>
  <c r="H3" i="10"/>
  <c r="G3" i="10"/>
  <c r="H2" i="10"/>
  <c r="G2" i="10"/>
  <c r="H31" i="9"/>
  <c r="G31" i="9"/>
  <c r="H30" i="9"/>
  <c r="G30" i="9"/>
  <c r="H29" i="9"/>
  <c r="G29" i="9"/>
  <c r="H28" i="9"/>
  <c r="G28" i="9"/>
  <c r="H27" i="9"/>
  <c r="G27" i="9"/>
  <c r="H26" i="9"/>
  <c r="G26" i="9"/>
  <c r="H25" i="9"/>
  <c r="G25" i="9"/>
  <c r="H24" i="9"/>
  <c r="G24" i="9"/>
  <c r="H23" i="9"/>
  <c r="G23" i="9"/>
  <c r="H22" i="9"/>
  <c r="G22" i="9"/>
  <c r="H21" i="9"/>
  <c r="G21" i="9"/>
  <c r="H20" i="9"/>
  <c r="G20" i="9"/>
  <c r="H19" i="9"/>
  <c r="G19" i="9"/>
  <c r="H18" i="9"/>
  <c r="G18" i="9"/>
  <c r="H17" i="9"/>
  <c r="G17" i="9"/>
  <c r="H16" i="9"/>
  <c r="G16" i="9"/>
  <c r="H15" i="9"/>
  <c r="G15" i="9"/>
  <c r="H14" i="9"/>
  <c r="G14" i="9"/>
  <c r="H13" i="9"/>
  <c r="G13" i="9"/>
  <c r="H12" i="9"/>
  <c r="G12" i="9"/>
  <c r="H11" i="9"/>
  <c r="G11" i="9"/>
  <c r="H10" i="9"/>
  <c r="G10" i="9"/>
  <c r="H9" i="9"/>
  <c r="G9" i="9"/>
  <c r="H8" i="9"/>
  <c r="G8" i="9"/>
  <c r="H7" i="9"/>
  <c r="G7" i="9"/>
  <c r="H6" i="9"/>
  <c r="G6" i="9"/>
  <c r="H5" i="9"/>
  <c r="G5" i="9"/>
  <c r="H4" i="9"/>
  <c r="G4" i="9"/>
  <c r="H3" i="9"/>
  <c r="G3" i="9"/>
  <c r="H2" i="9"/>
  <c r="G2" i="9"/>
  <c r="H31" i="8"/>
  <c r="G31" i="8"/>
  <c r="H30" i="8"/>
  <c r="G30" i="8"/>
  <c r="H29" i="8"/>
  <c r="G29" i="8"/>
  <c r="H28" i="8"/>
  <c r="G28" i="8"/>
  <c r="H27" i="8"/>
  <c r="G27" i="8"/>
  <c r="H26" i="8"/>
  <c r="G26" i="8"/>
  <c r="H25" i="8"/>
  <c r="G25" i="8"/>
  <c r="H24" i="8"/>
  <c r="G24" i="8"/>
  <c r="H23" i="8"/>
  <c r="G23" i="8"/>
  <c r="H22" i="8"/>
  <c r="G22" i="8"/>
  <c r="H21" i="8"/>
  <c r="G21" i="8"/>
  <c r="H20" i="8"/>
  <c r="G20" i="8"/>
  <c r="H19" i="8"/>
  <c r="G19" i="8"/>
  <c r="H18" i="8"/>
  <c r="G18" i="8"/>
  <c r="H17" i="8"/>
  <c r="G17" i="8"/>
  <c r="H16" i="8"/>
  <c r="G16" i="8"/>
  <c r="H15" i="8"/>
  <c r="G15" i="8"/>
  <c r="H14" i="8"/>
  <c r="G14" i="8"/>
  <c r="H13" i="8"/>
  <c r="G13" i="8"/>
  <c r="H12" i="8"/>
  <c r="G12" i="8"/>
  <c r="H11" i="8"/>
  <c r="G11" i="8"/>
  <c r="H10" i="8"/>
  <c r="G10" i="8"/>
  <c r="H9" i="8"/>
  <c r="G9" i="8"/>
  <c r="H8" i="8"/>
  <c r="G8" i="8"/>
  <c r="H7" i="8"/>
  <c r="G7" i="8"/>
  <c r="H6" i="8"/>
  <c r="G6" i="8"/>
  <c r="H5" i="8"/>
  <c r="G5" i="8"/>
  <c r="H4" i="8"/>
  <c r="G4" i="8"/>
  <c r="H3" i="8"/>
  <c r="G3" i="8"/>
  <c r="H2" i="8"/>
  <c r="G2" i="8"/>
  <c r="H31" i="7"/>
  <c r="G31" i="7"/>
  <c r="H30" i="7"/>
  <c r="G30" i="7"/>
  <c r="H29" i="7"/>
  <c r="G29" i="7"/>
  <c r="H28" i="7"/>
  <c r="G28" i="7"/>
  <c r="H27" i="7"/>
  <c r="G27" i="7"/>
  <c r="H26" i="7"/>
  <c r="G26" i="7"/>
  <c r="H25" i="7"/>
  <c r="G25" i="7"/>
  <c r="H24" i="7"/>
  <c r="G24" i="7"/>
  <c r="H23" i="7"/>
  <c r="G23" i="7"/>
  <c r="H22" i="7"/>
  <c r="G22" i="7"/>
  <c r="H21" i="7"/>
  <c r="G21" i="7"/>
  <c r="H20" i="7"/>
  <c r="G20" i="7"/>
  <c r="H19" i="7"/>
  <c r="G19" i="7"/>
  <c r="H18" i="7"/>
  <c r="G18" i="7"/>
  <c r="H17" i="7"/>
  <c r="G17" i="7"/>
  <c r="H16" i="7"/>
  <c r="G16" i="7"/>
  <c r="H15" i="7"/>
  <c r="G15" i="7"/>
  <c r="H14" i="7"/>
  <c r="G14" i="7"/>
  <c r="H13" i="7"/>
  <c r="G13" i="7"/>
  <c r="H12" i="7"/>
  <c r="G12" i="7"/>
  <c r="H11" i="7"/>
  <c r="G11" i="7"/>
  <c r="H10" i="7"/>
  <c r="G10" i="7"/>
  <c r="H9" i="7"/>
  <c r="G9" i="7"/>
  <c r="H8" i="7"/>
  <c r="G8" i="7"/>
  <c r="H7" i="7"/>
  <c r="G7" i="7"/>
  <c r="H6" i="7"/>
  <c r="G6" i="7"/>
  <c r="H5" i="7"/>
  <c r="G5" i="7"/>
  <c r="H4" i="7"/>
  <c r="G4" i="7"/>
  <c r="H3" i="7"/>
  <c r="G3" i="7"/>
  <c r="H2" i="7"/>
  <c r="G2" i="7"/>
  <c r="H31" i="6"/>
  <c r="G31" i="6"/>
  <c r="H30" i="6"/>
  <c r="G30" i="6"/>
  <c r="H29" i="6"/>
  <c r="G29" i="6"/>
  <c r="H28" i="6"/>
  <c r="G28" i="6"/>
  <c r="H27" i="6"/>
  <c r="G27" i="6"/>
  <c r="H26" i="6"/>
  <c r="G26" i="6"/>
  <c r="H25" i="6"/>
  <c r="G25" i="6"/>
  <c r="H24" i="6"/>
  <c r="G24" i="6"/>
  <c r="H23" i="6"/>
  <c r="G23" i="6"/>
  <c r="H22" i="6"/>
  <c r="G22" i="6"/>
  <c r="H21" i="6"/>
  <c r="G21" i="6"/>
  <c r="H20" i="6"/>
  <c r="G20" i="6"/>
  <c r="H19" i="6"/>
  <c r="G19" i="6"/>
  <c r="H18" i="6"/>
  <c r="G18" i="6"/>
  <c r="H17" i="6"/>
  <c r="G17" i="6"/>
  <c r="H16" i="6"/>
  <c r="G16" i="6"/>
  <c r="H15" i="6"/>
  <c r="G15" i="6"/>
  <c r="H14" i="6"/>
  <c r="G14" i="6"/>
  <c r="H13" i="6"/>
  <c r="G13" i="6"/>
  <c r="H12" i="6"/>
  <c r="G12" i="6"/>
  <c r="H11" i="6"/>
  <c r="G11" i="6"/>
  <c r="H10" i="6"/>
  <c r="G10" i="6"/>
  <c r="H9" i="6"/>
  <c r="G9" i="6"/>
  <c r="H8" i="6"/>
  <c r="G8" i="6"/>
  <c r="H7" i="6"/>
  <c r="G7" i="6"/>
  <c r="H6" i="6"/>
  <c r="G6" i="6"/>
  <c r="H5" i="6"/>
  <c r="G5" i="6"/>
  <c r="H4" i="6"/>
  <c r="G4" i="6"/>
  <c r="H3" i="6"/>
  <c r="G3" i="6"/>
  <c r="H2" i="6"/>
  <c r="G2" i="6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3" i="4"/>
  <c r="G3" i="4"/>
  <c r="H2" i="4"/>
  <c r="G2" i="4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3" i="2"/>
  <c r="G3" i="2"/>
  <c r="H2" i="2"/>
  <c r="G2" i="2"/>
  <c r="G3" i="1"/>
  <c r="H3" i="1"/>
  <c r="G4" i="1"/>
  <c r="H4" i="1"/>
  <c r="G5" i="1"/>
  <c r="H5" i="1"/>
  <c r="G6" i="1"/>
  <c r="H6" i="1"/>
  <c r="G7" i="1"/>
  <c r="H7" i="1"/>
  <c r="G8" i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G31" i="1"/>
  <c r="H31" i="1"/>
  <c r="H2" i="1"/>
  <c r="G2" i="1"/>
  <c r="K3" i="6" l="1"/>
  <c r="D18" i="15" s="1"/>
  <c r="K2" i="4"/>
  <c r="L2" i="1"/>
  <c r="L4" i="1" s="1"/>
  <c r="L3" i="1"/>
  <c r="L5" i="1" s="1"/>
  <c r="K3" i="1"/>
  <c r="K2" i="1"/>
  <c r="K2" i="6"/>
  <c r="D17" i="15" s="1"/>
  <c r="K2" i="10"/>
  <c r="D37" i="15" s="1"/>
  <c r="L2" i="6"/>
  <c r="E17" i="15" s="1"/>
  <c r="L2" i="4"/>
  <c r="L2" i="10"/>
  <c r="E37" i="15" s="1"/>
  <c r="M2" i="14"/>
  <c r="G1" i="14"/>
  <c r="N2" i="14"/>
  <c r="H1" i="14"/>
  <c r="M3" i="14"/>
  <c r="N3" i="14"/>
  <c r="R2" i="14"/>
  <c r="L2" i="12"/>
  <c r="K2" i="12"/>
  <c r="K3" i="12"/>
  <c r="K5" i="12" s="1"/>
  <c r="B53" i="15" s="1"/>
  <c r="L3" i="12"/>
  <c r="L2" i="11"/>
  <c r="E42" i="15" s="1"/>
  <c r="K3" i="11"/>
  <c r="D43" i="15" s="1"/>
  <c r="L3" i="11"/>
  <c r="K2" i="11"/>
  <c r="K3" i="10"/>
  <c r="D38" i="15" s="1"/>
  <c r="L3" i="10"/>
  <c r="E38" i="15" s="1"/>
  <c r="K2" i="9"/>
  <c r="L2" i="9"/>
  <c r="K3" i="9"/>
  <c r="D33" i="15" s="1"/>
  <c r="L3" i="9"/>
  <c r="E33" i="15" s="1"/>
  <c r="K2" i="8"/>
  <c r="L2" i="8"/>
  <c r="K3" i="8"/>
  <c r="D28" i="15" s="1"/>
  <c r="L3" i="8"/>
  <c r="E28" i="15" s="1"/>
  <c r="K2" i="7"/>
  <c r="L2" i="7"/>
  <c r="K3" i="7"/>
  <c r="D23" i="15" s="1"/>
  <c r="L3" i="7"/>
  <c r="K5" i="6"/>
  <c r="D20" i="15" s="1"/>
  <c r="L3" i="6"/>
  <c r="E18" i="15" s="1"/>
  <c r="E12" i="15"/>
  <c r="D12" i="15"/>
  <c r="K3" i="4"/>
  <c r="D13" i="15" s="1"/>
  <c r="L3" i="4"/>
  <c r="E13" i="15" s="1"/>
  <c r="L2" i="2"/>
  <c r="K3" i="2"/>
  <c r="D8" i="15" s="1"/>
  <c r="L3" i="2"/>
  <c r="E8" i="15" s="1"/>
  <c r="K2" i="2"/>
  <c r="E2" i="15"/>
  <c r="D3" i="15"/>
  <c r="L2" i="16"/>
  <c r="K3" i="16"/>
  <c r="L3" i="16"/>
  <c r="K2" i="16"/>
  <c r="K4" i="6"/>
  <c r="D19" i="15" s="1"/>
  <c r="L5" i="10" l="1"/>
  <c r="E40" i="15" s="1"/>
  <c r="K4" i="10"/>
  <c r="D39" i="15" s="1"/>
  <c r="K4" i="4"/>
  <c r="D14" i="15" s="1"/>
  <c r="K4" i="1"/>
  <c r="D4" i="15" s="1"/>
  <c r="K5" i="1"/>
  <c r="D5" i="15" s="1"/>
  <c r="L4" i="9"/>
  <c r="E34" i="15" s="1"/>
  <c r="L4" i="4"/>
  <c r="E14" i="15" s="1"/>
  <c r="L5" i="6"/>
  <c r="E20" i="15" s="1"/>
  <c r="K5" i="10"/>
  <c r="D40" i="15" s="1"/>
  <c r="K5" i="4"/>
  <c r="D15" i="15" s="1"/>
  <c r="L5" i="4"/>
  <c r="E15" i="15" s="1"/>
  <c r="L4" i="10"/>
  <c r="E39" i="15" s="1"/>
  <c r="N5" i="14"/>
  <c r="N8" i="14" s="1"/>
  <c r="M5" i="14"/>
  <c r="M8" i="14" s="1"/>
  <c r="N4" i="14"/>
  <c r="N7" i="14" s="1"/>
  <c r="M4" i="14"/>
  <c r="M7" i="14" s="1"/>
  <c r="K5" i="16"/>
  <c r="D53" i="15" s="1"/>
  <c r="K4" i="16"/>
  <c r="D52" i="15" s="1"/>
  <c r="L5" i="16"/>
  <c r="E53" i="15" s="1"/>
  <c r="L4" i="16"/>
  <c r="E52" i="15" s="1"/>
  <c r="L5" i="12"/>
  <c r="C53" i="15" s="1"/>
  <c r="L4" i="12"/>
  <c r="C52" i="15" s="1"/>
  <c r="K4" i="12"/>
  <c r="B52" i="15" s="1"/>
  <c r="L4" i="11"/>
  <c r="E44" i="15" s="1"/>
  <c r="E43" i="15"/>
  <c r="K5" i="11"/>
  <c r="D45" i="15" s="1"/>
  <c r="D42" i="15"/>
  <c r="K4" i="11"/>
  <c r="D44" i="15" s="1"/>
  <c r="L5" i="11"/>
  <c r="E45" i="15" s="1"/>
  <c r="K5" i="9"/>
  <c r="D35" i="15" s="1"/>
  <c r="K4" i="9"/>
  <c r="D34" i="15" s="1"/>
  <c r="D32" i="15"/>
  <c r="L5" i="9"/>
  <c r="E35" i="15" s="1"/>
  <c r="E32" i="15"/>
  <c r="L4" i="8"/>
  <c r="E29" i="15" s="1"/>
  <c r="L5" i="8"/>
  <c r="E30" i="15" s="1"/>
  <c r="E27" i="15"/>
  <c r="K5" i="8"/>
  <c r="D30" i="15" s="1"/>
  <c r="K4" i="8"/>
  <c r="D29" i="15" s="1"/>
  <c r="D27" i="15"/>
  <c r="K5" i="7"/>
  <c r="K4" i="7"/>
  <c r="D22" i="15"/>
  <c r="L5" i="7"/>
  <c r="E22" i="15"/>
  <c r="L4" i="7"/>
  <c r="E23" i="15"/>
  <c r="L4" i="6"/>
  <c r="E19" i="15" s="1"/>
  <c r="K5" i="2"/>
  <c r="D10" i="15" s="1"/>
  <c r="D7" i="15"/>
  <c r="K4" i="2"/>
  <c r="D9" i="15" s="1"/>
  <c r="L5" i="2"/>
  <c r="E10" i="15" s="1"/>
  <c r="E7" i="15"/>
  <c r="L4" i="2"/>
  <c r="E9" i="15" s="1"/>
  <c r="E4" i="15"/>
  <c r="E3" i="15"/>
  <c r="D2" i="15"/>
  <c r="E5" i="15"/>
  <c r="E25" i="15" l="1"/>
  <c r="D24" i="15"/>
  <c r="F52" i="15"/>
  <c r="E24" i="15"/>
  <c r="F53" i="15"/>
  <c r="D25" i="15"/>
</calcChain>
</file>

<file path=xl/sharedStrings.xml><?xml version="1.0" encoding="utf-8"?>
<sst xmlns="http://schemas.openxmlformats.org/spreadsheetml/2006/main" count="227" uniqueCount="37">
  <si>
    <t>OptDist</t>
  </si>
  <si>
    <t>OptItComp</t>
  </si>
  <si>
    <t>OptStorageDist</t>
  </si>
  <si>
    <t>OptStorageItComp</t>
  </si>
  <si>
    <t>AltDist</t>
  </si>
  <si>
    <t>AltItComp</t>
  </si>
  <si>
    <t>OptDist/AltDist</t>
  </si>
  <si>
    <t>OptStorageDist/AltDist</t>
  </si>
  <si>
    <t>Unless otherwise indicted, alterning play always uses learning rates 4 times as large (which is consistent with the bounds for allowed selection of learning rates)</t>
  </si>
  <si>
    <t>average</t>
  </si>
  <si>
    <t>alpha</t>
  </si>
  <si>
    <t>Standard Error</t>
  </si>
  <si>
    <t>Critical Value</t>
  </si>
  <si>
    <t>LB</t>
  </si>
  <si>
    <t>UP</t>
  </si>
  <si>
    <t>5x5</t>
  </si>
  <si>
    <t>10x5</t>
  </si>
  <si>
    <t>20x5</t>
  </si>
  <si>
    <t>5x10</t>
  </si>
  <si>
    <t>10x10</t>
  </si>
  <si>
    <t>20x10</t>
  </si>
  <si>
    <t>5x20</t>
  </si>
  <si>
    <t>10x20</t>
  </si>
  <si>
    <t>20x20</t>
  </si>
  <si>
    <t>Equal Learning Rates</t>
  </si>
  <si>
    <t>eta=2eta</t>
  </si>
  <si>
    <t>eta=4eta</t>
  </si>
  <si>
    <t>Updated</t>
  </si>
  <si>
    <t>OptDist = distance using standard implementation of optimistic gradient descent</t>
  </si>
  <si>
    <t>OptItComp = Number of Iterations Completed for optimistic gradient descent</t>
  </si>
  <si>
    <t>OptStorageDist = distance using optimized implementation of optimistic gradient descent</t>
  </si>
  <si>
    <t>OptStorageItComp = Number of Iterations Completed for  optimized implementation optimistic gradient descent</t>
  </si>
  <si>
    <t>AltDist = distance using standard implementation of alternating gradient descent</t>
  </si>
  <si>
    <t>AltItComp = Number of Iterations Completed for alternating gradient descent</t>
  </si>
  <si>
    <t>Page tab "Nxk" corresponds to an N-agent game where each agent has k strategies</t>
  </si>
  <si>
    <t>On the last two tabs,  Alternating gradient uses the same, and two times as large learning rates respectively as the optimistic methods</t>
  </si>
  <si>
    <t>Each instance runs for 30 seconds using the respective algorithm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</si>
</sst>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1" fillId="0" borderId="0" xfId="1"/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2859C-5901-45EF-9F3B-2B733C317A16}">
  <dimension ref="A1:A18"/>
  <sheetViews>
    <sheetView workbookViewId="0">
      <selection activeCell="I14" sqref="I14"/>
    </sheetView>
  </sheetViews>
  <sheetFormatPr defaultRowHeight="15" x14ac:dyDescent="0.25"/>
  <sheetData>
    <row r="1" spans="1:1" x14ac:dyDescent="0.25">
      <c r="A1" t="s">
        <v>34</v>
      </c>
    </row>
    <row r="3" spans="1:1" x14ac:dyDescent="0.25">
      <c r="A3" t="s">
        <v>8</v>
      </c>
    </row>
    <row r="4" spans="1:1" x14ac:dyDescent="0.25">
      <c r="A4" t="s">
        <v>35</v>
      </c>
    </row>
    <row r="6" spans="1:1" x14ac:dyDescent="0.25">
      <c r="A6" t="s">
        <v>28</v>
      </c>
    </row>
    <row r="7" spans="1:1" x14ac:dyDescent="0.25">
      <c r="A7" t="s">
        <v>29</v>
      </c>
    </row>
    <row r="9" spans="1:1" x14ac:dyDescent="0.25">
      <c r="A9" t="s">
        <v>28</v>
      </c>
    </row>
    <row r="10" spans="1:1" x14ac:dyDescent="0.25">
      <c r="A10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5" spans="1:1" x14ac:dyDescent="0.25">
      <c r="A15" t="s">
        <v>32</v>
      </c>
    </row>
    <row r="16" spans="1:1" x14ac:dyDescent="0.25">
      <c r="A16" t="s">
        <v>33</v>
      </c>
    </row>
    <row r="18" spans="1:1" x14ac:dyDescent="0.25">
      <c r="A18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D4556-E9C7-414B-88BD-E6ED0505A159}">
  <dimension ref="B1:F53"/>
  <sheetViews>
    <sheetView workbookViewId="0">
      <selection activeCell="G56" sqref="G56"/>
    </sheetView>
  </sheetViews>
  <sheetFormatPr defaultRowHeight="15" x14ac:dyDescent="0.25"/>
  <cols>
    <col min="4" max="5" width="27.7109375" customWidth="1"/>
    <col min="6" max="6" width="9.7109375" customWidth="1"/>
    <col min="7" max="7" width="27.42578125" bestFit="1" customWidth="1"/>
  </cols>
  <sheetData>
    <row r="1" spans="3:5" x14ac:dyDescent="0.25">
      <c r="C1" s="1" t="str">
        <f>'5x5'!J1</f>
        <v>5x5</v>
      </c>
      <c r="D1" s="2" t="str">
        <f>'5x5'!K1</f>
        <v>OptDist/AltDist</v>
      </c>
      <c r="E1" s="3" t="str">
        <f>'5x5'!L1</f>
        <v>OptStorageDist/AltDist</v>
      </c>
    </row>
    <row r="2" spans="3:5" x14ac:dyDescent="0.25">
      <c r="C2" s="4" t="str">
        <f>'5x5'!J2</f>
        <v>average</v>
      </c>
      <c r="D2" s="5">
        <f>'5x5'!K2</f>
        <v>2.5043501889447435</v>
      </c>
      <c r="E2" s="6">
        <f>'5x5'!L2</f>
        <v>1.8219529832322043</v>
      </c>
    </row>
    <row r="3" spans="3:5" x14ac:dyDescent="0.25">
      <c r="C3" s="4" t="str">
        <f>'5x5'!J3</f>
        <v>Standard Error</v>
      </c>
      <c r="D3" s="5">
        <f>'5x5'!K3</f>
        <v>7.4699827260892429E-2</v>
      </c>
      <c r="E3" s="6">
        <f>'5x5'!L3</f>
        <v>5.2025514612365202E-2</v>
      </c>
    </row>
    <row r="4" spans="3:5" x14ac:dyDescent="0.25">
      <c r="C4" s="4" t="str">
        <f>'5x5'!J4</f>
        <v>LB</v>
      </c>
      <c r="D4" s="5">
        <f>'5x5'!K4</f>
        <v>2.3515718879685736</v>
      </c>
      <c r="E4" s="6">
        <f>'5x5'!L4</f>
        <v>1.7155488585997869</v>
      </c>
    </row>
    <row r="5" spans="3:5" ht="15.75" thickBot="1" x14ac:dyDescent="0.3">
      <c r="C5" s="7" t="str">
        <f>'5x5'!J5</f>
        <v>UP</v>
      </c>
      <c r="D5" s="8">
        <f>'5x5'!K5</f>
        <v>2.6571284899209133</v>
      </c>
      <c r="E5" s="9">
        <f>'5x5'!L5</f>
        <v>1.9283571078646218</v>
      </c>
    </row>
    <row r="6" spans="3:5" x14ac:dyDescent="0.25">
      <c r="C6" s="1" t="str">
        <f>'10x5'!J1</f>
        <v>10x5</v>
      </c>
      <c r="D6" s="2" t="str">
        <f>'10x5'!K1</f>
        <v>OptDist/AltDist</v>
      </c>
      <c r="E6" s="3" t="str">
        <f>'10x5'!L1</f>
        <v>OptStorageDist/AltDist</v>
      </c>
    </row>
    <row r="7" spans="3:5" x14ac:dyDescent="0.25">
      <c r="C7" s="4" t="str">
        <f>'10x5'!J2</f>
        <v>average</v>
      </c>
      <c r="D7" s="5">
        <f>'10x5'!K2</f>
        <v>2.5361699072491968</v>
      </c>
      <c r="E7" s="6">
        <f>'10x5'!L2</f>
        <v>1.7470141465803373</v>
      </c>
    </row>
    <row r="8" spans="3:5" x14ac:dyDescent="0.25">
      <c r="C8" s="4" t="str">
        <f>'10x5'!J3</f>
        <v>Standard Error</v>
      </c>
      <c r="D8" s="5">
        <f>'10x5'!K3</f>
        <v>7.5882248406814859E-2</v>
      </c>
      <c r="E8" s="6">
        <f>'10x5'!L3</f>
        <v>5.5332311180463535E-2</v>
      </c>
    </row>
    <row r="9" spans="3:5" x14ac:dyDescent="0.25">
      <c r="C9" s="4" t="str">
        <f>'10x5'!J4</f>
        <v>LB</v>
      </c>
      <c r="D9" s="5">
        <f>'10x5'!K4</f>
        <v>2.3809732834959019</v>
      </c>
      <c r="E9" s="6">
        <f>'10x5'!L4</f>
        <v>1.6338468635863423</v>
      </c>
    </row>
    <row r="10" spans="3:5" ht="15.75" thickBot="1" x14ac:dyDescent="0.3">
      <c r="C10" s="7" t="str">
        <f>'10x5'!J5</f>
        <v>UP</v>
      </c>
      <c r="D10" s="8">
        <f>'10x5'!K5</f>
        <v>2.6913665310024917</v>
      </c>
      <c r="E10" s="9">
        <f>'10x5'!L5</f>
        <v>1.8601814295743322</v>
      </c>
    </row>
    <row r="11" spans="3:5" x14ac:dyDescent="0.25">
      <c r="C11" s="1" t="str">
        <f>'20x5'!J1</f>
        <v>20x5</v>
      </c>
      <c r="D11" s="2" t="str">
        <f>'20x5'!K1</f>
        <v>OptDist/AltDist</v>
      </c>
      <c r="E11" s="3" t="str">
        <f>'20x5'!L1</f>
        <v>OptStorageDist/AltDist</v>
      </c>
    </row>
    <row r="12" spans="3:5" x14ac:dyDescent="0.25">
      <c r="C12" s="4" t="str">
        <f>'20x5'!J2</f>
        <v>average</v>
      </c>
      <c r="D12" s="5">
        <f>'20x5'!K2</f>
        <v>2.4440008493106271</v>
      </c>
      <c r="E12" s="6">
        <f>'20x5'!L2</f>
        <v>1.6692686869645288</v>
      </c>
    </row>
    <row r="13" spans="3:5" x14ac:dyDescent="0.25">
      <c r="C13" s="4" t="str">
        <f>'20x5'!J3</f>
        <v>Standard Error</v>
      </c>
      <c r="D13" s="5">
        <f>'20x5'!K3</f>
        <v>3.878964336480227E-2</v>
      </c>
      <c r="E13" s="6">
        <f>'20x5'!L3</f>
        <v>3.1307140496105841E-2</v>
      </c>
    </row>
    <row r="14" spans="3:5" x14ac:dyDescent="0.25">
      <c r="C14" s="4" t="str">
        <f>'20x5'!J4</f>
        <v>LB</v>
      </c>
      <c r="D14" s="5">
        <f>'20x5'!K4</f>
        <v>2.3646671208931775</v>
      </c>
      <c r="E14" s="6">
        <f>'20x5'!L4</f>
        <v>1.6052383952114799</v>
      </c>
    </row>
    <row r="15" spans="3:5" ht="15.75" thickBot="1" x14ac:dyDescent="0.3">
      <c r="C15" s="7" t="str">
        <f>'20x5'!J5</f>
        <v>UP</v>
      </c>
      <c r="D15" s="8">
        <f>'20x5'!K5</f>
        <v>2.5233345777280767</v>
      </c>
      <c r="E15" s="9">
        <f>'20x5'!L5</f>
        <v>1.7332989787175777</v>
      </c>
    </row>
    <row r="16" spans="3:5" x14ac:dyDescent="0.25">
      <c r="C16" s="1" t="str">
        <f>'5x10'!J1</f>
        <v>5x10</v>
      </c>
      <c r="D16" s="2" t="str">
        <f>'5x10'!K1</f>
        <v>OptDist/AltDist</v>
      </c>
      <c r="E16" s="3" t="str">
        <f>'5x10'!L1</f>
        <v>OptStorageDist/AltDist</v>
      </c>
    </row>
    <row r="17" spans="3:5" x14ac:dyDescent="0.25">
      <c r="C17" s="4" t="str">
        <f>'5x10'!J2</f>
        <v>average</v>
      </c>
      <c r="D17" s="5">
        <f>'5x10'!K2</f>
        <v>2.6611387723628388</v>
      </c>
      <c r="E17" s="6">
        <f>'5x10'!L2</f>
        <v>1.7437026019854771</v>
      </c>
    </row>
    <row r="18" spans="3:5" x14ac:dyDescent="0.25">
      <c r="C18" s="4" t="str">
        <f>'5x10'!J3</f>
        <v>Standard Error</v>
      </c>
      <c r="D18" s="5">
        <f>'5x10'!K3</f>
        <v>9.3770592329026972E-2</v>
      </c>
      <c r="E18" s="6">
        <f>'5x10'!L3</f>
        <v>6.6325345549048162E-2</v>
      </c>
    </row>
    <row r="19" spans="3:5" x14ac:dyDescent="0.25">
      <c r="C19" s="4" t="str">
        <f>'5x10'!J4</f>
        <v>LB</v>
      </c>
      <c r="D19" s="5">
        <f>'5x10'!K4</f>
        <v>2.4693563773711715</v>
      </c>
      <c r="E19" s="6">
        <f>'5x10'!L4</f>
        <v>1.6080520392438695</v>
      </c>
    </row>
    <row r="20" spans="3:5" ht="15.75" thickBot="1" x14ac:dyDescent="0.3">
      <c r="C20" s="7" t="str">
        <f>'5x10'!J5</f>
        <v>UP</v>
      </c>
      <c r="D20" s="8">
        <f>'5x10'!K5</f>
        <v>2.8529211673545061</v>
      </c>
      <c r="E20" s="9">
        <f>'5x10'!L5</f>
        <v>1.8793531647270847</v>
      </c>
    </row>
    <row r="21" spans="3:5" x14ac:dyDescent="0.25">
      <c r="C21" s="1" t="str">
        <f>'10x10'!J1</f>
        <v>10x10</v>
      </c>
      <c r="D21" s="2" t="str">
        <f>'10x10'!K1</f>
        <v>OptDist/AltDist</v>
      </c>
      <c r="E21" s="3" t="str">
        <f>'10x10'!L1</f>
        <v>OptStorageDist/AltDist</v>
      </c>
    </row>
    <row r="22" spans="3:5" x14ac:dyDescent="0.25">
      <c r="C22" s="4" t="str">
        <f>'10x10'!J2</f>
        <v>average</v>
      </c>
      <c r="D22" s="5">
        <f>'10x10'!K2</f>
        <v>2.6094678660213195</v>
      </c>
      <c r="E22" s="6">
        <f>'10x10'!L2</f>
        <v>1.7165847194491164</v>
      </c>
    </row>
    <row r="23" spans="3:5" x14ac:dyDescent="0.25">
      <c r="C23" s="4" t="str">
        <f>'10x10'!J3</f>
        <v>Standard Error</v>
      </c>
      <c r="D23" s="5">
        <f>'10x10'!K3</f>
        <v>5.3357666667551394E-2</v>
      </c>
      <c r="E23" s="6">
        <f>'10x10'!L3</f>
        <v>3.3415494908893437E-2</v>
      </c>
    </row>
    <row r="24" spans="3:5" x14ac:dyDescent="0.25">
      <c r="C24" s="4" t="str">
        <f>'10x10'!J4</f>
        <v>LB</v>
      </c>
      <c r="D24" s="5">
        <f>'10x10'!K4</f>
        <v>2.5003391845178071</v>
      </c>
      <c r="E24" s="6">
        <f>'10x10'!L4</f>
        <v>1.6482423587549131</v>
      </c>
    </row>
    <row r="25" spans="3:5" ht="15.75" thickBot="1" x14ac:dyDescent="0.3">
      <c r="C25" s="7" t="str">
        <f>'10x10'!J5</f>
        <v>UP</v>
      </c>
      <c r="D25" s="8">
        <f>'10x10'!K5</f>
        <v>2.7185965475248319</v>
      </c>
      <c r="E25" s="9">
        <f>'10x10'!L5</f>
        <v>1.7849270801433197</v>
      </c>
    </row>
    <row r="26" spans="3:5" x14ac:dyDescent="0.25">
      <c r="C26" s="1" t="str">
        <f>'20x10'!J1</f>
        <v>20x10</v>
      </c>
      <c r="D26" s="2" t="str">
        <f>'20x10'!K1</f>
        <v>OptDist/AltDist</v>
      </c>
      <c r="E26" s="3" t="str">
        <f>'20x10'!L1</f>
        <v>OptStorageDist/AltDist</v>
      </c>
    </row>
    <row r="27" spans="3:5" x14ac:dyDescent="0.25">
      <c r="C27" s="4" t="str">
        <f>'20x10'!J2</f>
        <v>average</v>
      </c>
      <c r="D27" s="5">
        <f>'20x10'!K2</f>
        <v>2.7739032091035001</v>
      </c>
      <c r="E27" s="6">
        <f>'20x10'!L2</f>
        <v>1.8158993072245186</v>
      </c>
    </row>
    <row r="28" spans="3:5" x14ac:dyDescent="0.25">
      <c r="C28" s="4" t="str">
        <f>'20x10'!J3</f>
        <v>Standard Error</v>
      </c>
      <c r="D28" s="5">
        <f>'20x10'!K3</f>
        <v>4.7320610597351417E-2</v>
      </c>
      <c r="E28" s="6">
        <f>'20x10'!L3</f>
        <v>3.1757824625154106E-2</v>
      </c>
    </row>
    <row r="29" spans="3:5" x14ac:dyDescent="0.25">
      <c r="C29" s="4" t="str">
        <f>'20x10'!J4</f>
        <v>LB</v>
      </c>
      <c r="D29" s="5">
        <f>'20x10'!K4</f>
        <v>2.6771216936259781</v>
      </c>
      <c r="E29" s="6">
        <f>'20x10'!L4</f>
        <v>1.7509472629315015</v>
      </c>
    </row>
    <row r="30" spans="3:5" ht="15.75" thickBot="1" x14ac:dyDescent="0.3">
      <c r="C30" s="7" t="str">
        <f>'20x10'!J5</f>
        <v>UP</v>
      </c>
      <c r="D30" s="8">
        <f>'20x10'!K5</f>
        <v>2.8706847245810221</v>
      </c>
      <c r="E30" s="9">
        <f>'20x10'!L5</f>
        <v>1.8808513515175358</v>
      </c>
    </row>
    <row r="31" spans="3:5" x14ac:dyDescent="0.25">
      <c r="C31" s="1" t="str">
        <f>'5x20'!J1</f>
        <v>5x20</v>
      </c>
      <c r="D31" s="2" t="str">
        <f>'5x20'!K1</f>
        <v>OptDist/AltDist</v>
      </c>
      <c r="E31" s="3" t="str">
        <f>'5x20'!L1</f>
        <v>OptStorageDist/AltDist</v>
      </c>
    </row>
    <row r="32" spans="3:5" x14ac:dyDescent="0.25">
      <c r="C32" s="4" t="str">
        <f>'5x20'!J2</f>
        <v>average</v>
      </c>
      <c r="D32" s="5">
        <f>'5x20'!K2</f>
        <v>2.6886123410048679</v>
      </c>
      <c r="E32" s="6">
        <f>'5x20'!L2</f>
        <v>1.7555999559298763</v>
      </c>
    </row>
    <row r="33" spans="3:5" x14ac:dyDescent="0.25">
      <c r="C33" s="4" t="str">
        <f>'5x20'!J3</f>
        <v>Standard Error</v>
      </c>
      <c r="D33" s="5">
        <f>'5x20'!K3</f>
        <v>7.6140250202744189E-2</v>
      </c>
      <c r="E33" s="6">
        <f>'5x20'!L3</f>
        <v>5.1882710195969184E-2</v>
      </c>
    </row>
    <row r="34" spans="3:5" x14ac:dyDescent="0.25">
      <c r="C34" s="4" t="str">
        <f>'5x20'!J4</f>
        <v>LB</v>
      </c>
      <c r="D34" s="5">
        <f>'5x20'!K4</f>
        <v>2.5328880443308148</v>
      </c>
      <c r="E34" s="6">
        <f>'5x20'!L4</f>
        <v>1.6494878991228994</v>
      </c>
    </row>
    <row r="35" spans="3:5" ht="15.75" thickBot="1" x14ac:dyDescent="0.3">
      <c r="C35" s="7" t="str">
        <f>'5x20'!J5</f>
        <v>UP</v>
      </c>
      <c r="D35" s="8">
        <f>'5x20'!K5</f>
        <v>2.844336637678921</v>
      </c>
      <c r="E35" s="9">
        <f>'5x20'!L5</f>
        <v>1.8617120127368532</v>
      </c>
    </row>
    <row r="36" spans="3:5" x14ac:dyDescent="0.25">
      <c r="C36" s="1" t="str">
        <f>'10x20'!J1</f>
        <v>10x20</v>
      </c>
      <c r="D36" s="2" t="str">
        <f>'10x20'!K1</f>
        <v>OptDist/AltDist</v>
      </c>
      <c r="E36" s="3" t="str">
        <f>'10x20'!L1</f>
        <v>OptStorageDist/AltDist</v>
      </c>
    </row>
    <row r="37" spans="3:5" x14ac:dyDescent="0.25">
      <c r="C37" s="4" t="str">
        <f>'10x20'!J2</f>
        <v>average</v>
      </c>
      <c r="D37" s="5">
        <f>'10x20'!K2</f>
        <v>2.7750583062320135</v>
      </c>
      <c r="E37" s="6">
        <f>'10x20'!L2</f>
        <v>1.8252601326664326</v>
      </c>
    </row>
    <row r="38" spans="3:5" x14ac:dyDescent="0.25">
      <c r="C38" s="4" t="str">
        <f>'10x20'!J3</f>
        <v>Standard Error</v>
      </c>
      <c r="D38" s="5">
        <f>'10x20'!K3</f>
        <v>4.2421718250353145E-2</v>
      </c>
      <c r="E38" s="6">
        <f>'10x20'!L3</f>
        <v>3.4012741251339282E-2</v>
      </c>
    </row>
    <row r="39" spans="3:5" x14ac:dyDescent="0.25">
      <c r="C39" s="4" t="str">
        <f>'10x20'!J4</f>
        <v>LB</v>
      </c>
      <c r="D39" s="5">
        <f>'10x20'!K4</f>
        <v>2.6882961505961895</v>
      </c>
      <c r="E39" s="6">
        <f>'10x20'!L4</f>
        <v>1.7556962660490036</v>
      </c>
    </row>
    <row r="40" spans="3:5" ht="15.75" thickBot="1" x14ac:dyDescent="0.3">
      <c r="C40" s="7" t="str">
        <f>'10x20'!J5</f>
        <v>UP</v>
      </c>
      <c r="D40" s="8">
        <f>'10x20'!K5</f>
        <v>2.8618204618678376</v>
      </c>
      <c r="E40" s="9">
        <f>'10x20'!L5</f>
        <v>1.8948239992838616</v>
      </c>
    </row>
    <row r="41" spans="3:5" x14ac:dyDescent="0.25">
      <c r="C41" s="1" t="str">
        <f>'20x20'!J1</f>
        <v>20x20</v>
      </c>
      <c r="D41" s="2" t="str">
        <f>'20x20'!K1</f>
        <v>OptDist/AltDist</v>
      </c>
      <c r="E41" s="3" t="str">
        <f>'20x20'!L1</f>
        <v>OptStorageDist/AltDist</v>
      </c>
    </row>
    <row r="42" spans="3:5" x14ac:dyDescent="0.25">
      <c r="C42" s="4" t="str">
        <f>'20x20'!J2</f>
        <v>average</v>
      </c>
      <c r="D42" s="5">
        <f>'20x20'!K2</f>
        <v>2.6619019946933613</v>
      </c>
      <c r="E42" s="6">
        <f>'20x20'!L2</f>
        <v>1.8523455142229592</v>
      </c>
    </row>
    <row r="43" spans="3:5" x14ac:dyDescent="0.25">
      <c r="C43" s="4" t="str">
        <f>'20x20'!J3</f>
        <v>Standard Error</v>
      </c>
      <c r="D43" s="5">
        <f>'20x20'!K3</f>
        <v>3.5042760084698352E-2</v>
      </c>
      <c r="E43" s="6">
        <f>'20x20'!L3</f>
        <v>2.3647739988179331E-2</v>
      </c>
    </row>
    <row r="44" spans="3:5" x14ac:dyDescent="0.25">
      <c r="C44" s="4" t="str">
        <f>'20x20'!J4</f>
        <v>LB</v>
      </c>
      <c r="D44" s="5">
        <f>'20x20'!K4</f>
        <v>2.5902315030259917</v>
      </c>
      <c r="E44" s="6">
        <f>'20x20'!L4</f>
        <v>1.8039804554296881</v>
      </c>
    </row>
    <row r="45" spans="3:5" ht="15.75" thickBot="1" x14ac:dyDescent="0.3">
      <c r="C45" s="7" t="str">
        <f>'20x20'!J5</f>
        <v>UP</v>
      </c>
      <c r="D45" s="8">
        <f>'20x20'!K5</f>
        <v>2.7335724863607309</v>
      </c>
      <c r="E45" s="9">
        <f>'20x20'!L5</f>
        <v>1.9007105730162304</v>
      </c>
    </row>
    <row r="51" spans="2:6" x14ac:dyDescent="0.25">
      <c r="B51" s="16" t="s">
        <v>24</v>
      </c>
      <c r="C51" s="16"/>
      <c r="D51" s="16" t="s">
        <v>25</v>
      </c>
      <c r="E51" s="16"/>
      <c r="F51" s="15" t="s">
        <v>26</v>
      </c>
    </row>
    <row r="52" spans="2:6" x14ac:dyDescent="0.25">
      <c r="B52">
        <f>'10x10 with equal learning rates'!K4</f>
        <v>0.63763459890906227</v>
      </c>
      <c r="C52">
        <f>'10x10 with equal learning rates'!L4</f>
        <v>0.42363863255873602</v>
      </c>
      <c r="D52">
        <f>'10x10 with eta=2eta'!K4</f>
        <v>1.2168002104116027</v>
      </c>
      <c r="E52">
        <f>'10x10 with eta=2eta'!L4</f>
        <v>0.79064177595718466</v>
      </c>
      <c r="F52">
        <f>'10x10'!K4</f>
        <v>2.5003391845178071</v>
      </c>
    </row>
    <row r="53" spans="2:6" x14ac:dyDescent="0.25">
      <c r="B53">
        <f>'10x10 with equal learning rates'!K5</f>
        <v>0.69335926198976916</v>
      </c>
      <c r="C53">
        <f>'10x10 with equal learning rates'!L5</f>
        <v>0.47059683569235111</v>
      </c>
      <c r="D53">
        <f>'10x10 with eta=2eta'!K5</f>
        <v>1.3325096166007457</v>
      </c>
      <c r="E53">
        <f>'10x10 with eta=2eta'!L5</f>
        <v>0.87251995951580885</v>
      </c>
      <c r="F53">
        <f>'10x10'!K5</f>
        <v>2.7185965475248319</v>
      </c>
    </row>
  </sheetData>
  <mergeCells count="2">
    <mergeCell ref="B51:C51"/>
    <mergeCell ref="D51:E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FBD1D-3E87-4490-8BB7-AA86B4016BB5}">
  <dimension ref="A1:Q70"/>
  <sheetViews>
    <sheetView workbookViewId="0">
      <selection activeCell="J9" sqref="J9:N24"/>
    </sheetView>
  </sheetViews>
  <sheetFormatPr defaultRowHeight="15" x14ac:dyDescent="0.25"/>
  <cols>
    <col min="1" max="1" width="12" bestFit="1" customWidth="1"/>
    <col min="2" max="2" width="10.7109375" bestFit="1" customWidth="1"/>
    <col min="3" max="3" width="14.5703125" bestFit="1" customWidth="1"/>
    <col min="4" max="4" width="20.140625" bestFit="1" customWidth="1"/>
    <col min="5" max="5" width="12" bestFit="1" customWidth="1"/>
    <col min="8" max="8" width="12" bestFit="1" customWidth="1"/>
    <col min="10" max="10" width="13.7109375" bestFit="1" customWidth="1"/>
    <col min="11" max="12" width="28.140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15</v>
      </c>
      <c r="K1" t="s">
        <v>6</v>
      </c>
      <c r="L1" t="s">
        <v>7</v>
      </c>
      <c r="O1" t="s">
        <v>10</v>
      </c>
      <c r="P1" t="s">
        <v>12</v>
      </c>
      <c r="Q1">
        <f>AVERAGE(F2:F31)</f>
        <v>69958.266666666663</v>
      </c>
    </row>
    <row r="2" spans="1:17" x14ac:dyDescent="0.25">
      <c r="A2">
        <v>2.840427E-3</v>
      </c>
      <c r="B2">
        <v>100402</v>
      </c>
      <c r="C2">
        <v>2.2711839999999999E-3</v>
      </c>
      <c r="D2">
        <v>137978</v>
      </c>
      <c r="E2">
        <v>1.2665765999999999E-3</v>
      </c>
      <c r="F2">
        <v>69801</v>
      </c>
      <c r="G2">
        <f>A2/E2</f>
        <v>2.2426018292142773</v>
      </c>
      <c r="H2">
        <f>C2/E2</f>
        <v>1.793167503647233</v>
      </c>
      <c r="J2" t="s">
        <v>9</v>
      </c>
      <c r="K2">
        <f>AVERAGE(G2:G31)</f>
        <v>2.5043501889447435</v>
      </c>
      <c r="L2">
        <f>AVERAGE(H2:H31)</f>
        <v>1.8219529832322043</v>
      </c>
      <c r="O2">
        <v>0.97499999999999998</v>
      </c>
      <c r="P2">
        <f>_xlfn.T.INV(O2, 29)</f>
        <v>2.0452296421327034</v>
      </c>
    </row>
    <row r="3" spans="1:17" x14ac:dyDescent="0.25">
      <c r="A3">
        <v>2.8428590000000001E-3</v>
      </c>
      <c r="B3">
        <v>100368</v>
      </c>
      <c r="C3">
        <v>2.0732749999999999E-3</v>
      </c>
      <c r="D3">
        <v>137827</v>
      </c>
      <c r="E3">
        <v>9.2355599999999996E-4</v>
      </c>
      <c r="F3">
        <v>69205</v>
      </c>
      <c r="G3">
        <f t="shared" ref="G3:G31" si="0">A3/E3</f>
        <v>3.0781663483318829</v>
      </c>
      <c r="H3">
        <f t="shared" ref="H3:H31" si="1">C3/E3</f>
        <v>2.2448828224817987</v>
      </c>
      <c r="J3" t="s">
        <v>11</v>
      </c>
      <c r="K3">
        <f>SQRT(VAR(G2:G31)/COUNT(G2:G31))</f>
        <v>7.4699827260892429E-2</v>
      </c>
      <c r="L3">
        <f>SQRT(VAR(H2:H31)/COUNT(H2:H31))</f>
        <v>5.2025514612365202E-2</v>
      </c>
    </row>
    <row r="4" spans="1:17" x14ac:dyDescent="0.25">
      <c r="A4">
        <v>3.1183389999999999E-3</v>
      </c>
      <c r="B4">
        <v>100495</v>
      </c>
      <c r="C4">
        <v>2.2769190000000001E-3</v>
      </c>
      <c r="D4">
        <v>137620</v>
      </c>
      <c r="E4">
        <v>1.3505877999999999E-3</v>
      </c>
      <c r="F4">
        <v>69509</v>
      </c>
      <c r="G4">
        <f t="shared" si="0"/>
        <v>2.3088754392717008</v>
      </c>
      <c r="H4">
        <f t="shared" si="1"/>
        <v>1.685872625237693</v>
      </c>
      <c r="J4" t="s">
        <v>13</v>
      </c>
      <c r="K4" s="10">
        <f>K$2-$P$2*K$3</f>
        <v>2.3515718879685736</v>
      </c>
      <c r="L4" s="10">
        <f>L$2-$P$2*L$3</f>
        <v>1.7155488585997869</v>
      </c>
    </row>
    <row r="5" spans="1:17" x14ac:dyDescent="0.25">
      <c r="A5">
        <v>2.9954449999999998E-3</v>
      </c>
      <c r="B5">
        <v>100369</v>
      </c>
      <c r="C5">
        <v>2.1980319999999999E-3</v>
      </c>
      <c r="D5">
        <v>137718</v>
      </c>
      <c r="E5">
        <v>1.5114069E-3</v>
      </c>
      <c r="F5">
        <v>69335</v>
      </c>
      <c r="G5">
        <f t="shared" si="0"/>
        <v>1.9818918386570816</v>
      </c>
      <c r="H5">
        <f t="shared" si="1"/>
        <v>1.4542953323820342</v>
      </c>
      <c r="J5" t="s">
        <v>14</v>
      </c>
      <c r="K5" s="10">
        <f>K$2+$P$2*K$3</f>
        <v>2.6571284899209133</v>
      </c>
      <c r="L5" s="10">
        <f>L$2+$P$2*L$3</f>
        <v>1.9283571078646218</v>
      </c>
    </row>
    <row r="6" spans="1:17" x14ac:dyDescent="0.25">
      <c r="A6">
        <v>2.7090399999999998E-3</v>
      </c>
      <c r="B6">
        <v>100373</v>
      </c>
      <c r="C6">
        <v>1.9774509999999999E-3</v>
      </c>
      <c r="D6">
        <v>137468</v>
      </c>
      <c r="E6">
        <v>1.4102552000000001E-3</v>
      </c>
      <c r="F6">
        <v>69234</v>
      </c>
      <c r="G6">
        <f t="shared" si="0"/>
        <v>1.9209572848942515</v>
      </c>
      <c r="H6">
        <f t="shared" si="1"/>
        <v>1.4021937306098922</v>
      </c>
    </row>
    <row r="7" spans="1:17" x14ac:dyDescent="0.25">
      <c r="A7">
        <v>3.0044999999999998E-3</v>
      </c>
      <c r="B7">
        <v>100310</v>
      </c>
      <c r="C7">
        <v>2.1912659999999999E-3</v>
      </c>
      <c r="D7">
        <v>137540</v>
      </c>
      <c r="E7">
        <v>1.445273E-3</v>
      </c>
      <c r="F7">
        <v>68973</v>
      </c>
      <c r="G7">
        <f t="shared" si="0"/>
        <v>2.0788460034886143</v>
      </c>
      <c r="H7">
        <f t="shared" si="1"/>
        <v>1.5161606146382032</v>
      </c>
    </row>
    <row r="8" spans="1:17" x14ac:dyDescent="0.25">
      <c r="A8">
        <v>2.8164689999999998E-3</v>
      </c>
      <c r="B8">
        <v>100267</v>
      </c>
      <c r="C8">
        <v>2.054813E-3</v>
      </c>
      <c r="D8">
        <v>137446</v>
      </c>
      <c r="E8">
        <v>1.2148713000000001E-3</v>
      </c>
      <c r="F8">
        <v>69236</v>
      </c>
      <c r="G8">
        <f t="shared" si="0"/>
        <v>2.3183270524211079</v>
      </c>
      <c r="H8">
        <f t="shared" si="1"/>
        <v>1.6913832765660033</v>
      </c>
    </row>
    <row r="9" spans="1:17" x14ac:dyDescent="0.25">
      <c r="A9">
        <v>2.837338E-3</v>
      </c>
      <c r="B9">
        <v>100218</v>
      </c>
      <c r="C9">
        <v>2.0702979999999999E-3</v>
      </c>
      <c r="D9">
        <v>137554</v>
      </c>
      <c r="E9">
        <v>9.7149710000000002E-4</v>
      </c>
      <c r="F9">
        <v>69312</v>
      </c>
      <c r="G9">
        <f t="shared" si="0"/>
        <v>2.9205830876901229</v>
      </c>
      <c r="H9">
        <f t="shared" si="1"/>
        <v>2.1310387853962713</v>
      </c>
    </row>
    <row r="10" spans="1:17" x14ac:dyDescent="0.25">
      <c r="A10">
        <v>2.767294E-3</v>
      </c>
      <c r="B10">
        <v>100265</v>
      </c>
      <c r="C10">
        <v>2.0287500000000002E-3</v>
      </c>
      <c r="D10">
        <v>137473</v>
      </c>
      <c r="E10">
        <v>7.7767600000000004E-4</v>
      </c>
      <c r="F10">
        <v>69192</v>
      </c>
      <c r="G10">
        <f t="shared" si="0"/>
        <v>3.5584150726009289</v>
      </c>
      <c r="H10">
        <f t="shared" si="1"/>
        <v>2.608734228650492</v>
      </c>
    </row>
    <row r="11" spans="1:17" x14ac:dyDescent="0.25">
      <c r="A11">
        <v>3.0256910000000001E-3</v>
      </c>
      <c r="B11">
        <v>99777</v>
      </c>
      <c r="C11">
        <v>2.1928889999999999E-3</v>
      </c>
      <c r="D11">
        <v>137528</v>
      </c>
      <c r="E11">
        <v>1.0163005000000001E-3</v>
      </c>
      <c r="F11">
        <v>69092</v>
      </c>
      <c r="G11">
        <f t="shared" si="0"/>
        <v>2.9771617744948466</v>
      </c>
      <c r="H11">
        <f t="shared" si="1"/>
        <v>2.1577171318916006</v>
      </c>
    </row>
    <row r="12" spans="1:17" x14ac:dyDescent="0.25">
      <c r="A12">
        <v>2.987951E-3</v>
      </c>
      <c r="B12">
        <v>100089</v>
      </c>
      <c r="C12">
        <v>2.1757209999999998E-3</v>
      </c>
      <c r="D12">
        <v>137416</v>
      </c>
      <c r="E12">
        <v>1.3613175000000001E-3</v>
      </c>
      <c r="F12">
        <v>69352</v>
      </c>
      <c r="G12">
        <f t="shared" si="0"/>
        <v>2.1948964881447566</v>
      </c>
      <c r="H12">
        <f t="shared" si="1"/>
        <v>1.5982465515943192</v>
      </c>
    </row>
    <row r="13" spans="1:17" x14ac:dyDescent="0.25">
      <c r="A13">
        <v>2.940598E-3</v>
      </c>
      <c r="B13">
        <v>100158</v>
      </c>
      <c r="C13">
        <v>2.1397270000000001E-3</v>
      </c>
      <c r="D13">
        <v>137375</v>
      </c>
      <c r="E13">
        <v>1.0623354999999999E-3</v>
      </c>
      <c r="F13">
        <v>69554</v>
      </c>
      <c r="G13">
        <f t="shared" si="0"/>
        <v>2.7680502063613615</v>
      </c>
      <c r="H13">
        <f t="shared" si="1"/>
        <v>2.0141725471849528</v>
      </c>
    </row>
    <row r="14" spans="1:17" x14ac:dyDescent="0.25">
      <c r="A14">
        <v>2.883409E-3</v>
      </c>
      <c r="B14">
        <v>102075</v>
      </c>
      <c r="C14">
        <v>2.1123639999999998E-3</v>
      </c>
      <c r="D14">
        <v>139920</v>
      </c>
      <c r="E14">
        <v>1.3161831999999999E-3</v>
      </c>
      <c r="F14">
        <v>70746</v>
      </c>
      <c r="G14">
        <f t="shared" si="0"/>
        <v>2.1907353018941436</v>
      </c>
      <c r="H14">
        <f t="shared" si="1"/>
        <v>1.6049163976564964</v>
      </c>
      <c r="K14" s="14"/>
    </row>
    <row r="15" spans="1:17" x14ac:dyDescent="0.25">
      <c r="A15">
        <v>2.877405E-3</v>
      </c>
      <c r="B15">
        <v>101541</v>
      </c>
      <c r="C15">
        <v>2.0882750000000001E-3</v>
      </c>
      <c r="D15">
        <v>139752</v>
      </c>
      <c r="E15">
        <v>1.1835518E-3</v>
      </c>
      <c r="F15">
        <v>70322</v>
      </c>
      <c r="G15">
        <f t="shared" si="0"/>
        <v>2.4311610188924559</v>
      </c>
      <c r="H15">
        <f t="shared" si="1"/>
        <v>1.7644136910610926</v>
      </c>
    </row>
    <row r="16" spans="1:17" x14ac:dyDescent="0.25">
      <c r="A16">
        <v>2.6993450000000001E-3</v>
      </c>
      <c r="B16">
        <v>101874</v>
      </c>
      <c r="C16">
        <v>1.9723150000000001E-3</v>
      </c>
      <c r="D16">
        <v>140168</v>
      </c>
      <c r="E16">
        <v>1.1660809E-3</v>
      </c>
      <c r="F16">
        <v>70025</v>
      </c>
      <c r="G16">
        <f t="shared" si="0"/>
        <v>2.3148865571848405</v>
      </c>
      <c r="H16">
        <f t="shared" si="1"/>
        <v>1.6914049445454429</v>
      </c>
    </row>
    <row r="17" spans="1:8" x14ac:dyDescent="0.25">
      <c r="A17">
        <v>2.730091E-3</v>
      </c>
      <c r="B17">
        <v>101779</v>
      </c>
      <c r="C17">
        <v>1.9777029999999999E-3</v>
      </c>
      <c r="D17">
        <v>140131</v>
      </c>
      <c r="E17">
        <v>1.0507191999999999E-3</v>
      </c>
      <c r="F17">
        <v>70489</v>
      </c>
      <c r="G17">
        <f t="shared" si="0"/>
        <v>2.5983069501347269</v>
      </c>
      <c r="H17">
        <f t="shared" si="1"/>
        <v>1.8822374236618118</v>
      </c>
    </row>
    <row r="18" spans="1:8" x14ac:dyDescent="0.25">
      <c r="A18">
        <v>2.838335E-3</v>
      </c>
      <c r="B18">
        <v>101922</v>
      </c>
      <c r="C18">
        <v>2.0662509999999999E-3</v>
      </c>
      <c r="D18">
        <v>140032</v>
      </c>
      <c r="E18">
        <v>1.0773613000000001E-3</v>
      </c>
      <c r="F18">
        <v>69971</v>
      </c>
      <c r="G18">
        <f t="shared" si="0"/>
        <v>2.6345247411430126</v>
      </c>
      <c r="H18">
        <f t="shared" si="1"/>
        <v>1.917881215892941</v>
      </c>
    </row>
    <row r="19" spans="1:8" x14ac:dyDescent="0.25">
      <c r="A19">
        <v>2.9505209999999998E-3</v>
      </c>
      <c r="B19">
        <v>101975</v>
      </c>
      <c r="C19">
        <v>2.1409350000000001E-3</v>
      </c>
      <c r="D19">
        <v>139898</v>
      </c>
      <c r="E19">
        <v>1.1036811000000001E-3</v>
      </c>
      <c r="F19">
        <v>70527</v>
      </c>
      <c r="G19">
        <f t="shared" si="0"/>
        <v>2.6733455886849922</v>
      </c>
      <c r="H19">
        <f t="shared" si="1"/>
        <v>1.9398130492585222</v>
      </c>
    </row>
    <row r="20" spans="1:8" x14ac:dyDescent="0.25">
      <c r="A20">
        <v>2.9388130000000002E-3</v>
      </c>
      <c r="B20">
        <v>101879</v>
      </c>
      <c r="C20">
        <v>2.1378199999999999E-3</v>
      </c>
      <c r="D20">
        <v>140009</v>
      </c>
      <c r="E20">
        <v>1.7129939E-3</v>
      </c>
      <c r="F20">
        <v>70654</v>
      </c>
      <c r="G20">
        <f t="shared" si="0"/>
        <v>1.7156003883026087</v>
      </c>
      <c r="H20">
        <f t="shared" si="1"/>
        <v>1.2480021090559634</v>
      </c>
    </row>
    <row r="21" spans="1:8" x14ac:dyDescent="0.25">
      <c r="A21">
        <v>2.9543249999999998E-3</v>
      </c>
      <c r="B21">
        <v>101834</v>
      </c>
      <c r="C21">
        <v>2.1104470000000001E-3</v>
      </c>
      <c r="D21">
        <v>139910</v>
      </c>
      <c r="E21">
        <v>1.0896822000000001E-3</v>
      </c>
      <c r="F21">
        <v>70654</v>
      </c>
      <c r="G21">
        <f t="shared" si="0"/>
        <v>2.7111803790132569</v>
      </c>
      <c r="H21">
        <f t="shared" si="1"/>
        <v>1.9367545877137389</v>
      </c>
    </row>
    <row r="22" spans="1:8" x14ac:dyDescent="0.25">
      <c r="A22">
        <v>3.2161199999999998E-3</v>
      </c>
      <c r="B22">
        <v>101701</v>
      </c>
      <c r="C22">
        <v>2.110607E-3</v>
      </c>
      <c r="D22">
        <v>139936</v>
      </c>
      <c r="E22">
        <v>1.011538E-3</v>
      </c>
      <c r="F22">
        <v>70343</v>
      </c>
      <c r="G22">
        <f t="shared" si="0"/>
        <v>3.1794356712254013</v>
      </c>
      <c r="H22">
        <f t="shared" si="1"/>
        <v>2.0865325870110665</v>
      </c>
    </row>
    <row r="23" spans="1:8" x14ac:dyDescent="0.25">
      <c r="A23">
        <v>2.5685679999999998E-3</v>
      </c>
      <c r="B23">
        <v>101819</v>
      </c>
      <c r="C23">
        <v>1.8703719999999999E-3</v>
      </c>
      <c r="D23">
        <v>139818</v>
      </c>
      <c r="E23">
        <v>1.0915244999999999E-3</v>
      </c>
      <c r="F23">
        <v>70603</v>
      </c>
      <c r="G23">
        <f t="shared" si="0"/>
        <v>2.3531931715687553</v>
      </c>
      <c r="H23">
        <f t="shared" si="1"/>
        <v>1.7135410153413873</v>
      </c>
    </row>
    <row r="24" spans="1:8" x14ac:dyDescent="0.25">
      <c r="A24">
        <v>2.7797479999999999E-3</v>
      </c>
      <c r="B24">
        <v>101875</v>
      </c>
      <c r="C24">
        <v>2.0243010000000001E-3</v>
      </c>
      <c r="D24">
        <v>139891</v>
      </c>
      <c r="E24">
        <v>9.9540239999999997E-4</v>
      </c>
      <c r="F24">
        <v>70334</v>
      </c>
      <c r="G24">
        <f t="shared" si="0"/>
        <v>2.7925871989056885</v>
      </c>
      <c r="H24">
        <f t="shared" si="1"/>
        <v>2.0336509134396303</v>
      </c>
    </row>
    <row r="25" spans="1:8" x14ac:dyDescent="0.25">
      <c r="A25">
        <v>3.1435299999999998E-3</v>
      </c>
      <c r="B25">
        <v>101717</v>
      </c>
      <c r="C25">
        <v>2.304651E-3</v>
      </c>
      <c r="D25">
        <v>139964</v>
      </c>
      <c r="E25">
        <v>1.3000367000000001E-3</v>
      </c>
      <c r="F25">
        <v>70297</v>
      </c>
      <c r="G25">
        <f t="shared" si="0"/>
        <v>2.418031737104037</v>
      </c>
      <c r="H25">
        <f t="shared" si="1"/>
        <v>1.7727584152047398</v>
      </c>
    </row>
    <row r="26" spans="1:8" x14ac:dyDescent="0.25">
      <c r="A26">
        <v>2.7575020000000002E-3</v>
      </c>
      <c r="B26">
        <v>101887</v>
      </c>
      <c r="C26">
        <v>2.0067219999999998E-3</v>
      </c>
      <c r="D26">
        <v>140042</v>
      </c>
      <c r="E26">
        <v>1.0171290000000001E-3</v>
      </c>
      <c r="F26">
        <v>70487</v>
      </c>
      <c r="G26">
        <f t="shared" si="0"/>
        <v>2.7110641816328114</v>
      </c>
      <c r="H26">
        <f t="shared" si="1"/>
        <v>1.9729277210658624</v>
      </c>
    </row>
    <row r="27" spans="1:8" x14ac:dyDescent="0.25">
      <c r="A27">
        <v>3.0326429999999998E-3</v>
      </c>
      <c r="B27">
        <v>101855</v>
      </c>
      <c r="C27">
        <v>2.2096239999999999E-3</v>
      </c>
      <c r="D27">
        <v>139793</v>
      </c>
      <c r="E27">
        <v>1.2980782000000001E-3</v>
      </c>
      <c r="F27">
        <v>70388</v>
      </c>
      <c r="G27">
        <f t="shared" si="0"/>
        <v>2.3362560129274179</v>
      </c>
      <c r="H27">
        <f t="shared" si="1"/>
        <v>1.7022271847720729</v>
      </c>
    </row>
    <row r="28" spans="1:8" x14ac:dyDescent="0.25">
      <c r="A28">
        <v>3.017998E-3</v>
      </c>
      <c r="B28">
        <v>101983</v>
      </c>
      <c r="C28">
        <v>2.2002710000000002E-3</v>
      </c>
      <c r="D28">
        <v>139753</v>
      </c>
      <c r="E28">
        <v>1.0686161999999999E-3</v>
      </c>
      <c r="F28">
        <v>70373</v>
      </c>
      <c r="G28">
        <f t="shared" si="0"/>
        <v>2.8242113492196732</v>
      </c>
      <c r="H28">
        <f t="shared" si="1"/>
        <v>2.0589908706231483</v>
      </c>
    </row>
    <row r="29" spans="1:8" x14ac:dyDescent="0.25">
      <c r="A29">
        <v>3.0236830000000001E-3</v>
      </c>
      <c r="B29">
        <v>101940</v>
      </c>
      <c r="C29">
        <v>2.202762E-3</v>
      </c>
      <c r="D29">
        <v>140012</v>
      </c>
      <c r="E29">
        <v>1.4828237999999999E-3</v>
      </c>
      <c r="F29">
        <v>70058</v>
      </c>
      <c r="G29">
        <f t="shared" si="0"/>
        <v>2.0391384330356717</v>
      </c>
      <c r="H29">
        <f t="shared" si="1"/>
        <v>1.4855183737946478</v>
      </c>
    </row>
    <row r="30" spans="1:8" x14ac:dyDescent="0.25">
      <c r="A30">
        <v>2.9847020000000001E-3</v>
      </c>
      <c r="B30">
        <v>101832</v>
      </c>
      <c r="C30">
        <v>2.1746479999999999E-3</v>
      </c>
      <c r="D30">
        <v>139861</v>
      </c>
      <c r="E30">
        <v>1.1313300000000001E-3</v>
      </c>
      <c r="F30">
        <v>70595</v>
      </c>
      <c r="G30">
        <f t="shared" si="0"/>
        <v>2.6382240371951595</v>
      </c>
      <c r="H30">
        <f t="shared" si="1"/>
        <v>1.9222048385528536</v>
      </c>
    </row>
    <row r="31" spans="1:8" x14ac:dyDescent="0.25">
      <c r="A31">
        <v>2.8913319999999999E-3</v>
      </c>
      <c r="B31">
        <v>101819</v>
      </c>
      <c r="C31">
        <v>2.1190839999999998E-3</v>
      </c>
      <c r="D31">
        <v>140085</v>
      </c>
      <c r="E31">
        <v>1.3024894999999999E-3</v>
      </c>
      <c r="F31">
        <v>70087</v>
      </c>
      <c r="G31">
        <f t="shared" si="0"/>
        <v>2.2198505247067253</v>
      </c>
      <c r="H31">
        <f t="shared" si="1"/>
        <v>1.6269490080342297</v>
      </c>
    </row>
    <row r="32" spans="1:8" x14ac:dyDescent="0.25">
      <c r="A32" s="12"/>
      <c r="B32" s="12"/>
      <c r="C32" s="12"/>
      <c r="D32" s="12"/>
      <c r="E32" s="12"/>
      <c r="F32" s="12"/>
    </row>
    <row r="33" spans="1:14" x14ac:dyDescent="0.25">
      <c r="A33" s="12"/>
      <c r="B33" s="12"/>
      <c r="C33" s="12"/>
      <c r="D33" s="12"/>
      <c r="E33" s="12"/>
      <c r="F33" s="12"/>
    </row>
    <row r="34" spans="1:14" x14ac:dyDescent="0.25">
      <c r="A34" s="12"/>
      <c r="B34" s="12"/>
      <c r="C34" s="12"/>
      <c r="D34" s="12"/>
      <c r="E34" s="12"/>
      <c r="F34" s="12"/>
    </row>
    <row r="35" spans="1:14" x14ac:dyDescent="0.25">
      <c r="A35" s="12"/>
      <c r="B35" s="12"/>
      <c r="C35" s="12"/>
      <c r="D35" s="12"/>
      <c r="E35" s="12"/>
      <c r="F35" s="12"/>
    </row>
    <row r="36" spans="1:14" x14ac:dyDescent="0.25">
      <c r="A36" s="12"/>
      <c r="B36" s="12"/>
      <c r="C36" s="12"/>
      <c r="D36" s="12"/>
      <c r="E36" s="12"/>
      <c r="F36" s="12"/>
    </row>
    <row r="37" spans="1:14" x14ac:dyDescent="0.25">
      <c r="A37" s="16"/>
      <c r="B37" s="16"/>
      <c r="C37" s="16"/>
      <c r="D37" s="16"/>
      <c r="E37" s="16"/>
      <c r="F37" s="16"/>
      <c r="L37" s="13"/>
    </row>
    <row r="38" spans="1:14" x14ac:dyDescent="0.25">
      <c r="N38" s="13"/>
    </row>
    <row r="39" spans="1:14" x14ac:dyDescent="0.25">
      <c r="A39" s="11"/>
      <c r="C39" s="11"/>
      <c r="E39" s="11"/>
      <c r="G39" s="11"/>
      <c r="N39" s="13"/>
    </row>
    <row r="40" spans="1:14" x14ac:dyDescent="0.25">
      <c r="A40" s="11"/>
      <c r="C40" s="11"/>
      <c r="E40" s="11"/>
      <c r="G40" s="11"/>
      <c r="N40" s="13"/>
    </row>
    <row r="41" spans="1:14" x14ac:dyDescent="0.25">
      <c r="A41" s="11"/>
      <c r="C41" s="11"/>
      <c r="E41" s="11"/>
      <c r="G41" s="11"/>
      <c r="N41" s="13"/>
    </row>
    <row r="42" spans="1:14" x14ac:dyDescent="0.25">
      <c r="A42" s="11"/>
      <c r="C42" s="11"/>
      <c r="E42" s="11"/>
      <c r="G42" s="11"/>
      <c r="N42" s="13"/>
    </row>
    <row r="43" spans="1:14" x14ac:dyDescent="0.25">
      <c r="A43" s="11"/>
      <c r="C43" s="11"/>
      <c r="E43" s="11"/>
      <c r="G43" s="11"/>
      <c r="N43" s="13"/>
    </row>
    <row r="44" spans="1:14" x14ac:dyDescent="0.25">
      <c r="A44" s="11"/>
      <c r="C44" s="11"/>
      <c r="E44" s="11"/>
      <c r="G44" s="11"/>
      <c r="N44" s="13"/>
    </row>
    <row r="45" spans="1:14" x14ac:dyDescent="0.25">
      <c r="A45" s="11"/>
      <c r="C45" s="11"/>
      <c r="E45" s="11"/>
      <c r="G45" s="11"/>
      <c r="N45" s="13"/>
    </row>
    <row r="46" spans="1:14" x14ac:dyDescent="0.25">
      <c r="A46" s="11"/>
      <c r="C46" s="11"/>
      <c r="E46" s="11"/>
      <c r="G46" s="11"/>
      <c r="N46" s="13"/>
    </row>
    <row r="47" spans="1:14" x14ac:dyDescent="0.25">
      <c r="A47" s="11"/>
      <c r="C47" s="11"/>
      <c r="E47" s="11"/>
      <c r="G47" s="11"/>
      <c r="N47" s="13"/>
    </row>
    <row r="48" spans="1:14" x14ac:dyDescent="0.25">
      <c r="A48" s="11"/>
      <c r="C48" s="11"/>
      <c r="E48" s="11"/>
      <c r="G48" s="11"/>
      <c r="N48" s="13"/>
    </row>
    <row r="49" spans="1:14" x14ac:dyDescent="0.25">
      <c r="A49" s="11"/>
      <c r="C49" s="11"/>
      <c r="E49" s="11"/>
      <c r="G49" s="11"/>
      <c r="N49" s="13"/>
    </row>
    <row r="50" spans="1:14" x14ac:dyDescent="0.25">
      <c r="A50" s="11"/>
      <c r="C50" s="11"/>
      <c r="E50" s="11"/>
      <c r="G50" s="11"/>
      <c r="N50" s="13"/>
    </row>
    <row r="51" spans="1:14" x14ac:dyDescent="0.25">
      <c r="A51" s="11"/>
      <c r="C51" s="11"/>
      <c r="E51" s="11"/>
      <c r="G51" s="11"/>
      <c r="N51" s="13"/>
    </row>
    <row r="52" spans="1:14" x14ac:dyDescent="0.25">
      <c r="A52" s="11"/>
      <c r="C52" s="11"/>
      <c r="E52" s="11"/>
      <c r="G52" s="11"/>
      <c r="N52" s="13"/>
    </row>
    <row r="53" spans="1:14" x14ac:dyDescent="0.25">
      <c r="A53" s="11"/>
      <c r="C53" s="11"/>
      <c r="E53" s="11"/>
      <c r="G53" s="11"/>
      <c r="N53" s="13"/>
    </row>
    <row r="54" spans="1:14" x14ac:dyDescent="0.25">
      <c r="A54" s="11"/>
      <c r="C54" s="11"/>
      <c r="E54" s="11"/>
      <c r="G54" s="11"/>
      <c r="N54" s="13"/>
    </row>
    <row r="55" spans="1:14" x14ac:dyDescent="0.25">
      <c r="A55" s="11"/>
      <c r="C55" s="11"/>
      <c r="E55" s="11"/>
      <c r="G55" s="11"/>
      <c r="N55" s="13"/>
    </row>
    <row r="56" spans="1:14" x14ac:dyDescent="0.25">
      <c r="A56" s="11"/>
      <c r="C56" s="11"/>
      <c r="E56" s="11"/>
      <c r="G56" s="11"/>
      <c r="N56" s="13"/>
    </row>
    <row r="57" spans="1:14" x14ac:dyDescent="0.25">
      <c r="A57" s="11"/>
      <c r="C57" s="11"/>
      <c r="E57" s="11"/>
      <c r="G57" s="11"/>
      <c r="N57" s="13"/>
    </row>
    <row r="58" spans="1:14" x14ac:dyDescent="0.25">
      <c r="A58" s="11"/>
      <c r="C58" s="11"/>
      <c r="E58" s="11"/>
      <c r="G58" s="11"/>
      <c r="N58" s="13"/>
    </row>
    <row r="59" spans="1:14" x14ac:dyDescent="0.25">
      <c r="A59" s="11"/>
      <c r="C59" s="11"/>
      <c r="E59" s="11"/>
      <c r="G59" s="11"/>
      <c r="N59" s="13"/>
    </row>
    <row r="60" spans="1:14" x14ac:dyDescent="0.25">
      <c r="A60" s="11"/>
      <c r="C60" s="11"/>
      <c r="E60" s="11"/>
      <c r="G60" s="11"/>
      <c r="N60" s="13"/>
    </row>
    <row r="61" spans="1:14" x14ac:dyDescent="0.25">
      <c r="A61" s="11"/>
      <c r="C61" s="11"/>
      <c r="E61" s="11"/>
      <c r="G61" s="11"/>
      <c r="N61" s="13"/>
    </row>
    <row r="62" spans="1:14" x14ac:dyDescent="0.25">
      <c r="A62" s="11"/>
      <c r="C62" s="11"/>
      <c r="E62" s="11"/>
      <c r="G62" s="11"/>
      <c r="N62" s="13"/>
    </row>
    <row r="63" spans="1:14" x14ac:dyDescent="0.25">
      <c r="A63" s="11"/>
      <c r="C63" s="11"/>
      <c r="E63" s="11"/>
      <c r="G63" s="11"/>
      <c r="N63" s="13"/>
    </row>
    <row r="64" spans="1:14" x14ac:dyDescent="0.25">
      <c r="A64" s="11"/>
      <c r="C64" s="11"/>
      <c r="E64" s="11"/>
      <c r="G64" s="11"/>
      <c r="N64" s="13"/>
    </row>
    <row r="65" spans="1:14" x14ac:dyDescent="0.25">
      <c r="A65" s="11"/>
      <c r="C65" s="11"/>
      <c r="E65" s="11"/>
      <c r="G65" s="11"/>
      <c r="N65" s="13"/>
    </row>
    <row r="66" spans="1:14" x14ac:dyDescent="0.25">
      <c r="A66" s="11"/>
      <c r="C66" s="11"/>
      <c r="E66" s="11"/>
      <c r="G66" s="11"/>
      <c r="N66" s="13"/>
    </row>
    <row r="67" spans="1:14" x14ac:dyDescent="0.25">
      <c r="A67" s="11"/>
      <c r="C67" s="11"/>
      <c r="E67" s="11"/>
      <c r="G67" s="11"/>
      <c r="N67" s="13"/>
    </row>
    <row r="68" spans="1:14" x14ac:dyDescent="0.25">
      <c r="A68" s="11"/>
      <c r="C68" s="11"/>
      <c r="E68" s="11"/>
      <c r="G68" s="11"/>
      <c r="N68" s="13"/>
    </row>
    <row r="69" spans="1:14" x14ac:dyDescent="0.25">
      <c r="A69" s="11"/>
      <c r="C69" s="11"/>
      <c r="E69" s="11"/>
      <c r="G69" s="11"/>
      <c r="N69" s="13"/>
    </row>
    <row r="70" spans="1:14" x14ac:dyDescent="0.25">
      <c r="C70" s="11"/>
    </row>
  </sheetData>
  <mergeCells count="3">
    <mergeCell ref="A37:B37"/>
    <mergeCell ref="C37:D37"/>
    <mergeCell ref="E37:F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7CEC3-784C-4F9E-BA9E-8B84589902D5}">
  <dimension ref="A1:P70"/>
  <sheetViews>
    <sheetView workbookViewId="0">
      <selection activeCell="O17" sqref="O17"/>
    </sheetView>
  </sheetViews>
  <sheetFormatPr defaultRowHeight="15" x14ac:dyDescent="0.25"/>
  <cols>
    <col min="2" max="2" width="10.7109375" bestFit="1" customWidth="1"/>
    <col min="3" max="3" width="14.5703125" bestFit="1" customWidth="1"/>
    <col min="4" max="4" width="17.7109375" bestFit="1" customWidth="1"/>
    <col min="5" max="5" width="12" bestFit="1" customWidth="1"/>
    <col min="8" max="8" width="1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16</v>
      </c>
      <c r="K1" t="s">
        <v>6</v>
      </c>
      <c r="L1" t="s">
        <v>7</v>
      </c>
      <c r="O1" t="s">
        <v>10</v>
      </c>
      <c r="P1" t="s">
        <v>12</v>
      </c>
    </row>
    <row r="2" spans="1:16" x14ac:dyDescent="0.25">
      <c r="A2">
        <v>3.577632E-2</v>
      </c>
      <c r="B2">
        <v>27232</v>
      </c>
      <c r="C2">
        <v>2.5123989999999999E-2</v>
      </c>
      <c r="D2">
        <v>38755</v>
      </c>
      <c r="E2">
        <v>1.2695059999999999E-2</v>
      </c>
      <c r="F2">
        <v>18574</v>
      </c>
      <c r="G2">
        <f>A2/E2</f>
        <v>2.818129256576968</v>
      </c>
      <c r="H2">
        <f>C2/E2</f>
        <v>1.9790367276720235</v>
      </c>
      <c r="J2" t="s">
        <v>9</v>
      </c>
      <c r="K2">
        <f>AVERAGE(G2:G31)</f>
        <v>2.5361699072491968</v>
      </c>
      <c r="L2">
        <f>AVERAGE(H2:H31)</f>
        <v>1.7470141465803373</v>
      </c>
      <c r="O2">
        <v>0.97499999999999998</v>
      </c>
      <c r="P2">
        <f>_xlfn.T.INV(O2, 29)</f>
        <v>2.0452296421327034</v>
      </c>
    </row>
    <row r="3" spans="1:16" x14ac:dyDescent="0.25">
      <c r="A3">
        <v>3.4756160000000001E-2</v>
      </c>
      <c r="B3">
        <v>27447</v>
      </c>
      <c r="C3">
        <v>2.536571E-2</v>
      </c>
      <c r="D3">
        <v>39029</v>
      </c>
      <c r="E3">
        <v>1.7669810000000001E-2</v>
      </c>
      <c r="F3">
        <v>18705</v>
      </c>
      <c r="G3">
        <f t="shared" ref="G3:G31" si="0">A3/E3</f>
        <v>1.9669798373610128</v>
      </c>
      <c r="H3">
        <f t="shared" ref="H3:H31" si="1">C3/E3</f>
        <v>1.4355394879741208</v>
      </c>
      <c r="J3" t="s">
        <v>11</v>
      </c>
      <c r="K3">
        <f>SQRT(VAR(G2:G31)/COUNT(G2:G31))</f>
        <v>7.5882248406814859E-2</v>
      </c>
      <c r="L3">
        <f>SQRT(VAR(H2:H31)/COUNT(H2:H31))</f>
        <v>5.5332311180463535E-2</v>
      </c>
    </row>
    <row r="4" spans="1:16" x14ac:dyDescent="0.25">
      <c r="A4">
        <v>3.7952279999999998E-2</v>
      </c>
      <c r="B4">
        <v>27432</v>
      </c>
      <c r="C4">
        <v>2.793961E-2</v>
      </c>
      <c r="D4">
        <v>39031</v>
      </c>
      <c r="E4">
        <v>1.480805E-2</v>
      </c>
      <c r="F4">
        <v>18584</v>
      </c>
      <c r="G4">
        <f t="shared" si="0"/>
        <v>2.5629492066815009</v>
      </c>
      <c r="H4">
        <f t="shared" si="1"/>
        <v>1.8867852283048747</v>
      </c>
      <c r="J4" t="s">
        <v>13</v>
      </c>
      <c r="K4" s="10">
        <f>K$2-$P$2*K$3</f>
        <v>2.3809732834959019</v>
      </c>
      <c r="L4" s="10">
        <f>L$2-$P$2*L$3</f>
        <v>1.6338468635863423</v>
      </c>
    </row>
    <row r="5" spans="1:16" x14ac:dyDescent="0.25">
      <c r="A5">
        <v>3.7216869999999999E-2</v>
      </c>
      <c r="B5">
        <v>27466</v>
      </c>
      <c r="C5">
        <v>2.5161070000000001E-2</v>
      </c>
      <c r="D5">
        <v>38964</v>
      </c>
      <c r="E5">
        <v>1.52322E-2</v>
      </c>
      <c r="F5">
        <v>18600</v>
      </c>
      <c r="G5">
        <f t="shared" si="0"/>
        <v>2.4433023463452423</v>
      </c>
      <c r="H5">
        <f t="shared" si="1"/>
        <v>1.651834272134032</v>
      </c>
      <c r="J5" t="s">
        <v>14</v>
      </c>
      <c r="K5" s="10">
        <f>K$2+$P$2*K$3</f>
        <v>2.6913665310024917</v>
      </c>
      <c r="L5" s="10">
        <f>L$2+$P$2*L$3</f>
        <v>1.8601814295743322</v>
      </c>
    </row>
    <row r="6" spans="1:16" x14ac:dyDescent="0.25">
      <c r="A6">
        <v>3.6777579999999997E-2</v>
      </c>
      <c r="B6">
        <v>27403</v>
      </c>
      <c r="C6">
        <v>2.5611160000000001E-2</v>
      </c>
      <c r="D6">
        <v>38974</v>
      </c>
      <c r="E6">
        <v>1.3488989999999999E-2</v>
      </c>
      <c r="F6">
        <v>18580</v>
      </c>
      <c r="G6">
        <f t="shared" si="0"/>
        <v>2.7264887882636133</v>
      </c>
      <c r="H6">
        <f t="shared" si="1"/>
        <v>1.8986714349999521</v>
      </c>
    </row>
    <row r="7" spans="1:16" x14ac:dyDescent="0.25">
      <c r="A7">
        <v>3.719505E-2</v>
      </c>
      <c r="B7">
        <v>27427</v>
      </c>
      <c r="C7">
        <v>2.3673639999999999E-2</v>
      </c>
      <c r="D7">
        <v>39095</v>
      </c>
      <c r="E7">
        <v>1.550707E-2</v>
      </c>
      <c r="F7">
        <v>18540</v>
      </c>
      <c r="G7">
        <f t="shared" si="0"/>
        <v>2.3985865801856829</v>
      </c>
      <c r="H7">
        <f t="shared" si="1"/>
        <v>1.5266352702348025</v>
      </c>
    </row>
    <row r="8" spans="1:16" x14ac:dyDescent="0.25">
      <c r="A8">
        <v>3.4826089999999997E-2</v>
      </c>
      <c r="B8">
        <v>27425</v>
      </c>
      <c r="C8">
        <v>2.4323580000000001E-2</v>
      </c>
      <c r="D8">
        <v>39029</v>
      </c>
      <c r="E8">
        <v>1.742529E-2</v>
      </c>
      <c r="F8">
        <v>18576</v>
      </c>
      <c r="G8">
        <f t="shared" si="0"/>
        <v>1.99859457145333</v>
      </c>
      <c r="H8">
        <f t="shared" si="1"/>
        <v>1.395878059992115</v>
      </c>
    </row>
    <row r="9" spans="1:16" x14ac:dyDescent="0.25">
      <c r="A9">
        <v>3.4855289999999997E-2</v>
      </c>
      <c r="B9">
        <v>27410</v>
      </c>
      <c r="C9">
        <v>2.4041770000000001E-2</v>
      </c>
      <c r="D9">
        <v>38935</v>
      </c>
      <c r="E9">
        <v>1.045972E-2</v>
      </c>
      <c r="F9">
        <v>18664</v>
      </c>
      <c r="G9">
        <f t="shared" si="0"/>
        <v>3.3323348999782016</v>
      </c>
      <c r="H9">
        <f t="shared" si="1"/>
        <v>2.2985099027507427</v>
      </c>
    </row>
    <row r="10" spans="1:16" x14ac:dyDescent="0.25">
      <c r="A10">
        <v>3.9035350000000003E-2</v>
      </c>
      <c r="B10">
        <v>27444</v>
      </c>
      <c r="C10">
        <v>2.508405E-2</v>
      </c>
      <c r="D10">
        <v>39009</v>
      </c>
      <c r="E10">
        <v>1.8198410000000002E-2</v>
      </c>
      <c r="F10">
        <v>18638</v>
      </c>
      <c r="G10">
        <f t="shared" si="0"/>
        <v>2.1449868422570981</v>
      </c>
      <c r="H10">
        <f t="shared" si="1"/>
        <v>1.3783649230894346</v>
      </c>
    </row>
    <row r="11" spans="1:16" x14ac:dyDescent="0.25">
      <c r="A11">
        <v>3.4882530000000002E-2</v>
      </c>
      <c r="B11">
        <v>27424</v>
      </c>
      <c r="C11">
        <v>2.3934770000000001E-2</v>
      </c>
      <c r="D11">
        <v>38986</v>
      </c>
      <c r="E11">
        <v>1.269464E-2</v>
      </c>
      <c r="F11">
        <v>18602</v>
      </c>
      <c r="G11">
        <f t="shared" si="0"/>
        <v>2.7478156135187763</v>
      </c>
      <c r="H11">
        <f t="shared" si="1"/>
        <v>1.8854232967614679</v>
      </c>
    </row>
    <row r="12" spans="1:16" x14ac:dyDescent="0.25">
      <c r="A12">
        <v>3.3006250000000001E-2</v>
      </c>
      <c r="B12">
        <v>27395</v>
      </c>
      <c r="C12">
        <v>2.6435179999999999E-2</v>
      </c>
      <c r="D12">
        <v>38979</v>
      </c>
      <c r="E12">
        <v>1.2846359999999999E-2</v>
      </c>
      <c r="F12">
        <v>18669</v>
      </c>
      <c r="G12">
        <f t="shared" si="0"/>
        <v>2.5693075703934811</v>
      </c>
      <c r="H12">
        <f t="shared" si="1"/>
        <v>2.057795359930751</v>
      </c>
    </row>
    <row r="13" spans="1:16" x14ac:dyDescent="0.25">
      <c r="A13">
        <v>3.4457160000000001E-2</v>
      </c>
      <c r="B13">
        <v>27439</v>
      </c>
      <c r="C13">
        <v>2.1901759999999999E-2</v>
      </c>
      <c r="D13">
        <v>39019</v>
      </c>
      <c r="E13">
        <v>1.521306E-2</v>
      </c>
      <c r="F13">
        <v>18669</v>
      </c>
      <c r="G13">
        <f t="shared" si="0"/>
        <v>2.2649723329823193</v>
      </c>
      <c r="H13">
        <f t="shared" si="1"/>
        <v>1.4396682850130085</v>
      </c>
      <c r="L13" s="14" t="s">
        <v>27</v>
      </c>
    </row>
    <row r="14" spans="1:16" x14ac:dyDescent="0.25">
      <c r="A14">
        <v>3.5035900000000002E-2</v>
      </c>
      <c r="B14">
        <v>27438</v>
      </c>
      <c r="C14">
        <v>2.480808E-2</v>
      </c>
      <c r="D14">
        <v>39049</v>
      </c>
      <c r="E14">
        <v>1.226728E-2</v>
      </c>
      <c r="F14">
        <v>18661</v>
      </c>
      <c r="G14">
        <f t="shared" si="0"/>
        <v>2.8560446977651117</v>
      </c>
      <c r="H14">
        <f t="shared" si="1"/>
        <v>2.0222967112513941</v>
      </c>
    </row>
    <row r="15" spans="1:16" x14ac:dyDescent="0.25">
      <c r="A15">
        <v>3.587137E-2</v>
      </c>
      <c r="B15">
        <v>27594</v>
      </c>
      <c r="C15">
        <v>2.4859630000000001E-2</v>
      </c>
      <c r="D15">
        <v>39184</v>
      </c>
      <c r="E15">
        <v>1.2118759999999999E-2</v>
      </c>
      <c r="F15">
        <v>18803</v>
      </c>
      <c r="G15">
        <f t="shared" si="0"/>
        <v>2.9599868303357773</v>
      </c>
      <c r="H15">
        <f t="shared" si="1"/>
        <v>2.0513344599612502</v>
      </c>
    </row>
    <row r="16" spans="1:16" x14ac:dyDescent="0.25">
      <c r="A16">
        <v>3.6589980000000001E-2</v>
      </c>
      <c r="B16">
        <v>27632</v>
      </c>
      <c r="C16">
        <v>2.4538359999999999E-2</v>
      </c>
      <c r="D16">
        <v>39290</v>
      </c>
      <c r="E16">
        <v>1.169571E-2</v>
      </c>
      <c r="F16">
        <v>18785</v>
      </c>
      <c r="G16">
        <f t="shared" si="0"/>
        <v>3.1284958330875168</v>
      </c>
      <c r="H16">
        <f t="shared" si="1"/>
        <v>2.0980650170019604</v>
      </c>
    </row>
    <row r="17" spans="1:8" x14ac:dyDescent="0.25">
      <c r="A17">
        <v>3.5231930000000002E-2</v>
      </c>
      <c r="B17">
        <v>27578</v>
      </c>
      <c r="C17">
        <v>2.4430449999999999E-2</v>
      </c>
      <c r="D17">
        <v>39309</v>
      </c>
      <c r="E17">
        <v>1.400675E-2</v>
      </c>
      <c r="F17">
        <v>18720</v>
      </c>
      <c r="G17">
        <f t="shared" si="0"/>
        <v>2.5153536687668447</v>
      </c>
      <c r="H17">
        <f t="shared" si="1"/>
        <v>1.7441911935316901</v>
      </c>
    </row>
    <row r="18" spans="1:8" x14ac:dyDescent="0.25">
      <c r="A18">
        <v>3.8078460000000001E-2</v>
      </c>
      <c r="B18">
        <v>27596</v>
      </c>
      <c r="C18">
        <v>2.6557839999999999E-2</v>
      </c>
      <c r="D18">
        <v>39255</v>
      </c>
      <c r="E18">
        <v>1.7499870000000001E-2</v>
      </c>
      <c r="F18">
        <v>18706</v>
      </c>
      <c r="G18">
        <f t="shared" si="0"/>
        <v>2.1759281640377899</v>
      </c>
      <c r="H18">
        <f t="shared" si="1"/>
        <v>1.5176021307586856</v>
      </c>
    </row>
    <row r="19" spans="1:8" x14ac:dyDescent="0.25">
      <c r="A19">
        <v>3.626248E-2</v>
      </c>
      <c r="B19">
        <v>27578</v>
      </c>
      <c r="C19">
        <v>2.3572969999999999E-2</v>
      </c>
      <c r="D19">
        <v>39224</v>
      </c>
      <c r="E19">
        <v>1.1223159999999999E-2</v>
      </c>
      <c r="F19">
        <v>18744</v>
      </c>
      <c r="G19">
        <f t="shared" si="0"/>
        <v>3.2310400992233919</v>
      </c>
      <c r="H19">
        <f t="shared" si="1"/>
        <v>2.1003861657501095</v>
      </c>
    </row>
    <row r="20" spans="1:8" x14ac:dyDescent="0.25">
      <c r="A20">
        <v>3.5320320000000002E-2</v>
      </c>
      <c r="B20">
        <v>27608</v>
      </c>
      <c r="C20">
        <v>2.4327499999999998E-2</v>
      </c>
      <c r="D20">
        <v>39279</v>
      </c>
      <c r="E20">
        <v>1.4232420000000001E-2</v>
      </c>
      <c r="F20">
        <v>18786</v>
      </c>
      <c r="G20">
        <f t="shared" si="0"/>
        <v>2.4816805574877638</v>
      </c>
      <c r="H20">
        <f t="shared" si="1"/>
        <v>1.7093017210003638</v>
      </c>
    </row>
    <row r="21" spans="1:8" x14ac:dyDescent="0.25">
      <c r="A21">
        <v>3.7071050000000001E-2</v>
      </c>
      <c r="B21">
        <v>27628</v>
      </c>
      <c r="C21">
        <v>2.3068350000000001E-2</v>
      </c>
      <c r="D21">
        <v>39278</v>
      </c>
      <c r="E21">
        <v>1.771383E-2</v>
      </c>
      <c r="F21">
        <v>18778</v>
      </c>
      <c r="G21">
        <f t="shared" si="0"/>
        <v>2.0927744028253632</v>
      </c>
      <c r="H21">
        <f t="shared" si="1"/>
        <v>1.302279066695345</v>
      </c>
    </row>
    <row r="22" spans="1:8" x14ac:dyDescent="0.25">
      <c r="A22">
        <v>3.4851970000000003E-2</v>
      </c>
      <c r="B22">
        <v>27616</v>
      </c>
      <c r="C22">
        <v>2.5355590000000001E-2</v>
      </c>
      <c r="D22">
        <v>39225</v>
      </c>
      <c r="E22">
        <v>1.620595E-2</v>
      </c>
      <c r="F22">
        <v>18563</v>
      </c>
      <c r="G22">
        <f t="shared" si="0"/>
        <v>2.1505663043511798</v>
      </c>
      <c r="H22">
        <f t="shared" si="1"/>
        <v>1.5645852294990421</v>
      </c>
    </row>
    <row r="23" spans="1:8" x14ac:dyDescent="0.25">
      <c r="A23">
        <v>3.9859079999999998E-2</v>
      </c>
      <c r="B23">
        <v>27599</v>
      </c>
      <c r="C23">
        <v>2.8195830000000002E-2</v>
      </c>
      <c r="D23">
        <v>39323</v>
      </c>
      <c r="E23">
        <v>1.1050880000000001E-2</v>
      </c>
      <c r="F23">
        <v>18862</v>
      </c>
      <c r="G23">
        <f t="shared" si="0"/>
        <v>3.6068693171946484</v>
      </c>
      <c r="H23">
        <f t="shared" si="1"/>
        <v>2.5514556306828053</v>
      </c>
    </row>
    <row r="24" spans="1:8" x14ac:dyDescent="0.25">
      <c r="A24">
        <v>3.48334E-2</v>
      </c>
      <c r="B24">
        <v>27575</v>
      </c>
      <c r="C24">
        <v>2.383E-2</v>
      </c>
      <c r="D24">
        <v>39259</v>
      </c>
      <c r="E24">
        <v>1.4511599999999999E-2</v>
      </c>
      <c r="F24">
        <v>18743</v>
      </c>
      <c r="G24">
        <f t="shared" si="0"/>
        <v>2.4003831417624522</v>
      </c>
      <c r="H24">
        <f t="shared" si="1"/>
        <v>1.642134568207503</v>
      </c>
    </row>
    <row r="25" spans="1:8" x14ac:dyDescent="0.25">
      <c r="A25">
        <v>3.6112270000000002E-2</v>
      </c>
      <c r="B25">
        <v>27578</v>
      </c>
      <c r="C25">
        <v>2.455243E-2</v>
      </c>
      <c r="D25">
        <v>39195</v>
      </c>
      <c r="E25">
        <v>1.6935789999999999E-2</v>
      </c>
      <c r="F25">
        <v>18767</v>
      </c>
      <c r="G25">
        <f t="shared" si="0"/>
        <v>2.1323050179531045</v>
      </c>
      <c r="H25">
        <f t="shared" si="1"/>
        <v>1.449736327623335</v>
      </c>
    </row>
    <row r="26" spans="1:8" x14ac:dyDescent="0.25">
      <c r="A26">
        <v>3.7633470000000002E-2</v>
      </c>
      <c r="B26">
        <v>27577</v>
      </c>
      <c r="C26">
        <v>2.5803949999999999E-2</v>
      </c>
      <c r="D26">
        <v>39306</v>
      </c>
      <c r="E26">
        <v>1.539947E-2</v>
      </c>
      <c r="F26">
        <v>18734</v>
      </c>
      <c r="G26">
        <f t="shared" si="0"/>
        <v>2.443815923535031</v>
      </c>
      <c r="H26">
        <f t="shared" si="1"/>
        <v>1.6756388369210109</v>
      </c>
    </row>
    <row r="27" spans="1:8" x14ac:dyDescent="0.25">
      <c r="A27">
        <v>3.3988409999999997E-2</v>
      </c>
      <c r="B27">
        <v>27655</v>
      </c>
      <c r="C27">
        <v>2.5336879999999999E-2</v>
      </c>
      <c r="D27">
        <v>39334</v>
      </c>
      <c r="E27">
        <v>1.415489E-2</v>
      </c>
      <c r="F27">
        <v>18786</v>
      </c>
      <c r="G27">
        <f t="shared" si="0"/>
        <v>2.4011779674727247</v>
      </c>
      <c r="H27">
        <f t="shared" si="1"/>
        <v>1.7899736416178438</v>
      </c>
    </row>
    <row r="28" spans="1:8" x14ac:dyDescent="0.25">
      <c r="A28">
        <v>3.5295029999999998E-2</v>
      </c>
      <c r="B28">
        <v>27597</v>
      </c>
      <c r="C28">
        <v>2.3269080000000001E-2</v>
      </c>
      <c r="D28">
        <v>39263</v>
      </c>
      <c r="E28">
        <v>1.458339E-2</v>
      </c>
      <c r="F28">
        <v>18789</v>
      </c>
      <c r="G28">
        <f t="shared" si="0"/>
        <v>2.4202212242832428</v>
      </c>
      <c r="H28">
        <f t="shared" si="1"/>
        <v>1.5955878571443267</v>
      </c>
    </row>
    <row r="29" spans="1:8" x14ac:dyDescent="0.25">
      <c r="A29">
        <v>3.4623620000000001E-2</v>
      </c>
      <c r="B29">
        <v>27578</v>
      </c>
      <c r="C29">
        <v>2.42302E-2</v>
      </c>
      <c r="D29">
        <v>39230</v>
      </c>
      <c r="E29">
        <v>1.379904E-2</v>
      </c>
      <c r="F29">
        <v>18812</v>
      </c>
      <c r="G29">
        <f t="shared" si="0"/>
        <v>2.509132519363666</v>
      </c>
      <c r="H29">
        <f t="shared" si="1"/>
        <v>1.7559337461156719</v>
      </c>
    </row>
    <row r="30" spans="1:8" x14ac:dyDescent="0.25">
      <c r="A30">
        <v>3.7471209999999998E-2</v>
      </c>
      <c r="B30">
        <v>27558</v>
      </c>
      <c r="C30">
        <v>2.3098609999999999E-2</v>
      </c>
      <c r="D30">
        <v>39244</v>
      </c>
      <c r="E30">
        <v>1.402056E-2</v>
      </c>
      <c r="F30">
        <v>18738</v>
      </c>
      <c r="G30">
        <f t="shared" si="0"/>
        <v>2.6725901105234029</v>
      </c>
      <c r="H30">
        <f t="shared" si="1"/>
        <v>1.6474812703629527</v>
      </c>
    </row>
    <row r="31" spans="1:8" x14ac:dyDescent="0.25">
      <c r="A31">
        <v>3.3799349999999999E-2</v>
      </c>
      <c r="B31">
        <v>27609</v>
      </c>
      <c r="C31">
        <v>2.3759249999999999E-2</v>
      </c>
      <c r="D31">
        <v>39270</v>
      </c>
      <c r="E31">
        <v>1.7491920000000001E-2</v>
      </c>
      <c r="F31">
        <v>18740</v>
      </c>
      <c r="G31">
        <f t="shared" si="0"/>
        <v>1.9322835915096797</v>
      </c>
      <c r="H31">
        <f t="shared" si="1"/>
        <v>1.3582985744275069</v>
      </c>
    </row>
    <row r="32" spans="1:8" x14ac:dyDescent="0.25">
      <c r="A32" s="12"/>
      <c r="B32" s="12"/>
      <c r="C32" s="12"/>
      <c r="D32" s="12"/>
      <c r="E32" s="12"/>
      <c r="F32" s="12"/>
    </row>
    <row r="33" spans="1:14" x14ac:dyDescent="0.25">
      <c r="A33" s="12"/>
      <c r="B33" s="12"/>
      <c r="C33" s="12"/>
      <c r="D33" s="12"/>
      <c r="E33" s="12"/>
      <c r="F33" s="12"/>
    </row>
    <row r="34" spans="1:14" x14ac:dyDescent="0.25">
      <c r="A34" s="12"/>
      <c r="B34" s="12"/>
      <c r="C34" s="12"/>
      <c r="D34" s="12"/>
      <c r="E34" s="12"/>
      <c r="F34" s="12"/>
    </row>
    <row r="35" spans="1:14" x14ac:dyDescent="0.25">
      <c r="A35" s="12"/>
      <c r="B35" s="12"/>
      <c r="C35" s="12"/>
      <c r="D35" s="12"/>
      <c r="E35" s="12"/>
      <c r="F35" s="12"/>
    </row>
    <row r="36" spans="1:14" x14ac:dyDescent="0.25">
      <c r="A36" s="12"/>
      <c r="B36" s="12"/>
      <c r="C36" s="12"/>
      <c r="D36" s="12"/>
      <c r="E36" s="12"/>
      <c r="F36" s="12"/>
    </row>
    <row r="37" spans="1:14" x14ac:dyDescent="0.25">
      <c r="A37" s="16"/>
      <c r="B37" s="16"/>
      <c r="C37" s="16"/>
      <c r="D37" s="16"/>
      <c r="E37" s="16"/>
      <c r="F37" s="16"/>
      <c r="L37" s="13"/>
    </row>
    <row r="38" spans="1:14" x14ac:dyDescent="0.25">
      <c r="N38" s="13"/>
    </row>
    <row r="39" spans="1:14" x14ac:dyDescent="0.25">
      <c r="A39" s="11"/>
      <c r="C39" s="11"/>
      <c r="E39" s="11"/>
      <c r="G39" s="11"/>
      <c r="N39" s="13"/>
    </row>
    <row r="40" spans="1:14" x14ac:dyDescent="0.25">
      <c r="A40" s="11"/>
      <c r="C40" s="11"/>
      <c r="E40" s="11"/>
      <c r="G40" s="11"/>
      <c r="N40" s="13"/>
    </row>
    <row r="41" spans="1:14" x14ac:dyDescent="0.25">
      <c r="A41" s="11"/>
      <c r="C41" s="11"/>
      <c r="E41" s="11"/>
      <c r="G41" s="11"/>
      <c r="N41" s="13"/>
    </row>
    <row r="42" spans="1:14" x14ac:dyDescent="0.25">
      <c r="A42" s="11"/>
      <c r="C42" s="11"/>
      <c r="E42" s="11"/>
      <c r="G42" s="11"/>
      <c r="N42" s="13"/>
    </row>
    <row r="43" spans="1:14" x14ac:dyDescent="0.25">
      <c r="A43" s="11"/>
      <c r="C43" s="11"/>
      <c r="E43" s="11"/>
      <c r="G43" s="11"/>
      <c r="N43" s="13"/>
    </row>
    <row r="44" spans="1:14" x14ac:dyDescent="0.25">
      <c r="A44" s="11"/>
      <c r="C44" s="11"/>
      <c r="E44" s="11"/>
      <c r="G44" s="11"/>
      <c r="N44" s="13"/>
    </row>
    <row r="45" spans="1:14" x14ac:dyDescent="0.25">
      <c r="A45" s="11"/>
      <c r="C45" s="11"/>
      <c r="E45" s="11"/>
      <c r="G45" s="11"/>
      <c r="N45" s="13"/>
    </row>
    <row r="46" spans="1:14" x14ac:dyDescent="0.25">
      <c r="A46" s="11"/>
      <c r="C46" s="11"/>
      <c r="E46" s="11"/>
      <c r="G46" s="11"/>
      <c r="N46" s="13"/>
    </row>
    <row r="47" spans="1:14" x14ac:dyDescent="0.25">
      <c r="A47" s="11"/>
      <c r="C47" s="11"/>
      <c r="E47" s="11"/>
      <c r="G47" s="11"/>
      <c r="N47" s="13"/>
    </row>
    <row r="48" spans="1:14" x14ac:dyDescent="0.25">
      <c r="A48" s="11"/>
      <c r="C48" s="11"/>
      <c r="E48" s="11"/>
      <c r="G48" s="11"/>
      <c r="N48" s="13"/>
    </row>
    <row r="49" spans="1:14" x14ac:dyDescent="0.25">
      <c r="A49" s="11"/>
      <c r="C49" s="11"/>
      <c r="E49" s="11"/>
      <c r="G49" s="11"/>
      <c r="N49" s="13"/>
    </row>
    <row r="50" spans="1:14" x14ac:dyDescent="0.25">
      <c r="A50" s="11"/>
      <c r="C50" s="11"/>
      <c r="E50" s="11"/>
      <c r="G50" s="11"/>
      <c r="N50" s="13"/>
    </row>
    <row r="51" spans="1:14" x14ac:dyDescent="0.25">
      <c r="A51" s="11"/>
      <c r="C51" s="11"/>
      <c r="E51" s="11"/>
      <c r="G51" s="11"/>
      <c r="N51" s="13"/>
    </row>
    <row r="52" spans="1:14" x14ac:dyDescent="0.25">
      <c r="A52" s="11"/>
      <c r="C52" s="11"/>
      <c r="E52" s="11"/>
      <c r="G52" s="11"/>
      <c r="N52" s="13"/>
    </row>
    <row r="53" spans="1:14" x14ac:dyDescent="0.25">
      <c r="A53" s="11"/>
      <c r="C53" s="11"/>
      <c r="E53" s="11"/>
      <c r="G53" s="11"/>
      <c r="N53" s="13"/>
    </row>
    <row r="54" spans="1:14" x14ac:dyDescent="0.25">
      <c r="A54" s="11"/>
      <c r="C54" s="11"/>
      <c r="E54" s="11"/>
      <c r="G54" s="11"/>
      <c r="N54" s="13"/>
    </row>
    <row r="55" spans="1:14" x14ac:dyDescent="0.25">
      <c r="A55" s="11"/>
      <c r="C55" s="11"/>
      <c r="E55" s="11"/>
      <c r="G55" s="11"/>
      <c r="N55" s="13"/>
    </row>
    <row r="56" spans="1:14" x14ac:dyDescent="0.25">
      <c r="A56" s="11"/>
      <c r="C56" s="11"/>
      <c r="E56" s="11"/>
      <c r="G56" s="11"/>
      <c r="N56" s="13"/>
    </row>
    <row r="57" spans="1:14" x14ac:dyDescent="0.25">
      <c r="A57" s="11"/>
      <c r="C57" s="11"/>
      <c r="E57" s="11"/>
      <c r="G57" s="11"/>
      <c r="N57" s="13"/>
    </row>
    <row r="58" spans="1:14" x14ac:dyDescent="0.25">
      <c r="A58" s="11"/>
      <c r="C58" s="11"/>
      <c r="E58" s="11"/>
      <c r="G58" s="11"/>
      <c r="N58" s="13"/>
    </row>
    <row r="59" spans="1:14" x14ac:dyDescent="0.25">
      <c r="A59" s="11"/>
      <c r="C59" s="11"/>
      <c r="E59" s="11"/>
      <c r="G59" s="11"/>
      <c r="N59" s="13"/>
    </row>
    <row r="60" spans="1:14" x14ac:dyDescent="0.25">
      <c r="A60" s="11"/>
      <c r="C60" s="11"/>
      <c r="E60" s="11"/>
      <c r="G60" s="11"/>
      <c r="N60" s="13"/>
    </row>
    <row r="61" spans="1:14" x14ac:dyDescent="0.25">
      <c r="A61" s="11"/>
      <c r="C61" s="11"/>
      <c r="E61" s="11"/>
      <c r="G61" s="11"/>
      <c r="N61" s="13"/>
    </row>
    <row r="62" spans="1:14" x14ac:dyDescent="0.25">
      <c r="A62" s="11"/>
      <c r="C62" s="11"/>
      <c r="E62" s="11"/>
      <c r="G62" s="11"/>
      <c r="N62" s="13"/>
    </row>
    <row r="63" spans="1:14" x14ac:dyDescent="0.25">
      <c r="A63" s="11"/>
      <c r="C63" s="11"/>
      <c r="E63" s="11"/>
      <c r="G63" s="11"/>
      <c r="N63" s="13"/>
    </row>
    <row r="64" spans="1:14" x14ac:dyDescent="0.25">
      <c r="A64" s="11"/>
      <c r="C64" s="11"/>
      <c r="E64" s="11"/>
      <c r="G64" s="11"/>
      <c r="N64" s="13"/>
    </row>
    <row r="65" spans="1:14" x14ac:dyDescent="0.25">
      <c r="A65" s="11"/>
      <c r="C65" s="11"/>
      <c r="E65" s="11"/>
      <c r="G65" s="11"/>
      <c r="N65" s="13"/>
    </row>
    <row r="66" spans="1:14" x14ac:dyDescent="0.25">
      <c r="A66" s="11"/>
      <c r="C66" s="11"/>
      <c r="E66" s="11"/>
      <c r="G66" s="11"/>
      <c r="N66" s="13"/>
    </row>
    <row r="67" spans="1:14" x14ac:dyDescent="0.25">
      <c r="A67" s="11"/>
      <c r="C67" s="11"/>
      <c r="E67" s="11"/>
      <c r="G67" s="11"/>
      <c r="N67" s="13"/>
    </row>
    <row r="68" spans="1:14" x14ac:dyDescent="0.25">
      <c r="A68" s="11"/>
      <c r="C68" s="11"/>
      <c r="E68" s="11"/>
      <c r="G68" s="11"/>
      <c r="N68" s="13"/>
    </row>
    <row r="69" spans="1:14" x14ac:dyDescent="0.25">
      <c r="A69" s="11"/>
      <c r="C69" s="11"/>
      <c r="E69" s="11"/>
      <c r="G69" s="11"/>
      <c r="N69" s="13"/>
    </row>
    <row r="70" spans="1:14" x14ac:dyDescent="0.25">
      <c r="C70" s="11"/>
    </row>
  </sheetData>
  <mergeCells count="3">
    <mergeCell ref="A37:B37"/>
    <mergeCell ref="C37:D37"/>
    <mergeCell ref="E37:F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516F4-0CCB-4335-8453-579579D2FE49}">
  <dimension ref="A1:P70"/>
  <sheetViews>
    <sheetView tabSelected="1" workbookViewId="0">
      <selection activeCell="J35" sqref="J35"/>
    </sheetView>
  </sheetViews>
  <sheetFormatPr defaultRowHeight="15" x14ac:dyDescent="0.25"/>
  <cols>
    <col min="2" max="2" width="10.7109375" bestFit="1" customWidth="1"/>
    <col min="3" max="3" width="14.5703125" bestFit="1" customWidth="1"/>
    <col min="4" max="4" width="17.7109375" bestFit="1" customWidth="1"/>
    <col min="5" max="5" width="12" bestFit="1" customWidth="1"/>
    <col min="8" max="8" width="1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17</v>
      </c>
      <c r="K1" t="s">
        <v>6</v>
      </c>
      <c r="L1" t="s">
        <v>7</v>
      </c>
      <c r="O1" t="s">
        <v>10</v>
      </c>
      <c r="P1" t="s">
        <v>12</v>
      </c>
    </row>
    <row r="2" spans="1:16" x14ac:dyDescent="0.25">
      <c r="A2">
        <v>0.40587230000000002</v>
      </c>
      <c r="B2">
        <v>6944</v>
      </c>
      <c r="C2">
        <v>0.28382550000000001</v>
      </c>
      <c r="D2">
        <v>10077</v>
      </c>
      <c r="E2">
        <v>0.155164</v>
      </c>
      <c r="F2">
        <v>4702</v>
      </c>
      <c r="G2">
        <f>A2/E2</f>
        <v>2.6157633213889824</v>
      </c>
      <c r="H2">
        <f>C2/E2</f>
        <v>1.829196849784744</v>
      </c>
      <c r="J2" t="s">
        <v>9</v>
      </c>
      <c r="K2">
        <f>AVERAGE(G2:G31)</f>
        <v>2.4440008493106271</v>
      </c>
      <c r="L2">
        <f>AVERAGE(H2:H31)</f>
        <v>1.6692686869645288</v>
      </c>
      <c r="O2">
        <v>0.97499999999999998</v>
      </c>
      <c r="P2">
        <f>_xlfn.T.INV(O2, 29)</f>
        <v>2.0452296421327034</v>
      </c>
    </row>
    <row r="3" spans="1:16" x14ac:dyDescent="0.25">
      <c r="A3">
        <v>0.46802700000000003</v>
      </c>
      <c r="B3">
        <v>6946</v>
      </c>
      <c r="C3">
        <v>0.28684480000000001</v>
      </c>
      <c r="D3">
        <v>10080</v>
      </c>
      <c r="E3">
        <v>0.1906349</v>
      </c>
      <c r="F3">
        <v>4713</v>
      </c>
      <c r="G3">
        <f t="shared" ref="G3:G31" si="0">A3/E3</f>
        <v>2.4550961025499531</v>
      </c>
      <c r="H3">
        <f t="shared" ref="H3:H31" si="1">C3/E3</f>
        <v>1.504681461789001</v>
      </c>
      <c r="J3" t="s">
        <v>11</v>
      </c>
      <c r="K3">
        <f>SQRT(VAR(G2:G31)/COUNT(G2:G31))</f>
        <v>3.878964336480227E-2</v>
      </c>
      <c r="L3">
        <f>SQRT(VAR(H2:H31)/COUNT(H2:H31))</f>
        <v>3.1307140496105841E-2</v>
      </c>
    </row>
    <row r="4" spans="1:16" x14ac:dyDescent="0.25">
      <c r="A4">
        <v>0.4515361</v>
      </c>
      <c r="B4">
        <v>6954</v>
      </c>
      <c r="C4">
        <v>0.29052109999999998</v>
      </c>
      <c r="D4">
        <v>10081</v>
      </c>
      <c r="E4">
        <v>0.1901911</v>
      </c>
      <c r="F4">
        <v>4702</v>
      </c>
      <c r="G4">
        <f t="shared" si="0"/>
        <v>2.3741179266537706</v>
      </c>
      <c r="H4">
        <f t="shared" si="1"/>
        <v>1.527522055448441</v>
      </c>
      <c r="J4" t="s">
        <v>13</v>
      </c>
      <c r="K4" s="10">
        <f>K$2-$P$2*K$3</f>
        <v>2.3646671208931775</v>
      </c>
      <c r="L4" s="10">
        <f>L$2-$P$2*L$3</f>
        <v>1.6052383952114799</v>
      </c>
    </row>
    <row r="5" spans="1:16" x14ac:dyDescent="0.25">
      <c r="A5">
        <v>0.37329489999999999</v>
      </c>
      <c r="B5">
        <v>6963</v>
      </c>
      <c r="C5">
        <v>0.27249060000000003</v>
      </c>
      <c r="D5">
        <v>10077</v>
      </c>
      <c r="E5">
        <v>0.1450022</v>
      </c>
      <c r="F5">
        <v>4680</v>
      </c>
      <c r="G5">
        <f t="shared" si="0"/>
        <v>2.5744085262154641</v>
      </c>
      <c r="H5">
        <f t="shared" si="1"/>
        <v>1.879217004983373</v>
      </c>
      <c r="J5" t="s">
        <v>14</v>
      </c>
      <c r="K5" s="10">
        <f>K$2+$P$2*K$3</f>
        <v>2.5233345777280767</v>
      </c>
      <c r="L5" s="10">
        <f>L$2+$P$2*L$3</f>
        <v>1.7332989787175777</v>
      </c>
    </row>
    <row r="6" spans="1:16" x14ac:dyDescent="0.25">
      <c r="A6">
        <v>0.42898570000000003</v>
      </c>
      <c r="B6">
        <v>6955</v>
      </c>
      <c r="C6">
        <v>0.25952249999999999</v>
      </c>
      <c r="D6">
        <v>10041</v>
      </c>
      <c r="E6">
        <v>0.1750961</v>
      </c>
      <c r="F6">
        <v>4695</v>
      </c>
      <c r="G6">
        <f t="shared" si="0"/>
        <v>2.4500014563431169</v>
      </c>
      <c r="H6">
        <f t="shared" si="1"/>
        <v>1.4821717902340485</v>
      </c>
    </row>
    <row r="7" spans="1:16" x14ac:dyDescent="0.25">
      <c r="A7">
        <v>0.46359470000000003</v>
      </c>
      <c r="B7">
        <v>6944</v>
      </c>
      <c r="C7">
        <v>0.330098</v>
      </c>
      <c r="D7">
        <v>10073</v>
      </c>
      <c r="E7">
        <v>0.1743941</v>
      </c>
      <c r="F7">
        <v>4689</v>
      </c>
      <c r="G7">
        <f t="shared" si="0"/>
        <v>2.6583164224019047</v>
      </c>
      <c r="H7">
        <f t="shared" si="1"/>
        <v>1.8928277963532023</v>
      </c>
    </row>
    <row r="8" spans="1:16" x14ac:dyDescent="0.25">
      <c r="A8">
        <v>0.40599780000000002</v>
      </c>
      <c r="B8">
        <v>6951</v>
      </c>
      <c r="C8">
        <v>0.31758389999999997</v>
      </c>
      <c r="D8">
        <v>10026</v>
      </c>
      <c r="E8">
        <v>0.159359</v>
      </c>
      <c r="F8">
        <v>4701</v>
      </c>
      <c r="G8">
        <f t="shared" si="0"/>
        <v>2.5476929448603469</v>
      </c>
      <c r="H8">
        <f t="shared" si="1"/>
        <v>1.9928833639769323</v>
      </c>
    </row>
    <row r="9" spans="1:16" x14ac:dyDescent="0.25">
      <c r="A9">
        <v>0.40051609999999999</v>
      </c>
      <c r="B9">
        <v>6949</v>
      </c>
      <c r="C9">
        <v>0.28864000000000001</v>
      </c>
      <c r="D9">
        <v>10066</v>
      </c>
      <c r="E9">
        <v>0.17458090000000001</v>
      </c>
      <c r="F9">
        <v>4693</v>
      </c>
      <c r="G9">
        <f t="shared" si="0"/>
        <v>2.2941576083065214</v>
      </c>
      <c r="H9">
        <f t="shared" si="1"/>
        <v>1.6533309199345403</v>
      </c>
    </row>
    <row r="10" spans="1:16" x14ac:dyDescent="0.25">
      <c r="A10">
        <v>0.39713179999999998</v>
      </c>
      <c r="B10">
        <v>6950</v>
      </c>
      <c r="C10">
        <v>0.31143900000000002</v>
      </c>
      <c r="D10">
        <v>10070</v>
      </c>
      <c r="E10">
        <v>0.18608669999999999</v>
      </c>
      <c r="F10">
        <v>4732</v>
      </c>
      <c r="G10">
        <f t="shared" si="0"/>
        <v>2.1341224278790478</v>
      </c>
      <c r="H10">
        <f t="shared" si="1"/>
        <v>1.6736231014897895</v>
      </c>
    </row>
    <row r="11" spans="1:16" x14ac:dyDescent="0.25">
      <c r="A11">
        <v>0.41749599999999998</v>
      </c>
      <c r="B11">
        <v>6942</v>
      </c>
      <c r="C11">
        <v>0.30176609999999998</v>
      </c>
      <c r="D11">
        <v>10007</v>
      </c>
      <c r="E11">
        <v>0.17572119999999999</v>
      </c>
      <c r="F11">
        <v>4687</v>
      </c>
      <c r="G11">
        <f t="shared" si="0"/>
        <v>2.3759000052355663</v>
      </c>
      <c r="H11">
        <f t="shared" si="1"/>
        <v>1.7173004737049371</v>
      </c>
      <c r="L11" s="14" t="s">
        <v>27</v>
      </c>
    </row>
    <row r="12" spans="1:16" x14ac:dyDescent="0.25">
      <c r="A12">
        <v>0.34136640000000001</v>
      </c>
      <c r="B12">
        <v>6950</v>
      </c>
      <c r="C12">
        <v>0.27694249999999998</v>
      </c>
      <c r="D12">
        <v>10052</v>
      </c>
      <c r="E12">
        <v>0.1670596</v>
      </c>
      <c r="F12">
        <v>4713</v>
      </c>
      <c r="G12">
        <f t="shared" si="0"/>
        <v>2.0433809251309114</v>
      </c>
      <c r="H12">
        <f t="shared" si="1"/>
        <v>1.6577466963885941</v>
      </c>
    </row>
    <row r="13" spans="1:16" x14ac:dyDescent="0.25">
      <c r="A13">
        <v>0.38608340000000002</v>
      </c>
      <c r="B13">
        <v>6934</v>
      </c>
      <c r="C13">
        <v>0.30915480000000001</v>
      </c>
      <c r="D13">
        <v>10022</v>
      </c>
      <c r="E13">
        <v>0.18276139999999999</v>
      </c>
      <c r="F13">
        <v>4688</v>
      </c>
      <c r="G13">
        <f t="shared" si="0"/>
        <v>2.1124996853821432</v>
      </c>
      <c r="H13">
        <f t="shared" si="1"/>
        <v>1.6915760111270761</v>
      </c>
    </row>
    <row r="14" spans="1:16" x14ac:dyDescent="0.25">
      <c r="A14">
        <v>0.3596065</v>
      </c>
      <c r="B14">
        <v>7052</v>
      </c>
      <c r="C14">
        <v>0.26458530000000002</v>
      </c>
      <c r="D14">
        <v>10223</v>
      </c>
      <c r="E14">
        <v>0.1619447</v>
      </c>
      <c r="F14">
        <v>4756</v>
      </c>
      <c r="G14">
        <f t="shared" si="0"/>
        <v>2.2205512128522886</v>
      </c>
      <c r="H14">
        <f t="shared" si="1"/>
        <v>1.6338003034369142</v>
      </c>
    </row>
    <row r="15" spans="1:16" x14ac:dyDescent="0.25">
      <c r="A15">
        <v>0.42795090000000002</v>
      </c>
      <c r="B15">
        <v>7059</v>
      </c>
      <c r="C15">
        <v>0.28788750000000002</v>
      </c>
      <c r="D15">
        <v>10236</v>
      </c>
      <c r="E15">
        <v>0.18647549999999999</v>
      </c>
      <c r="F15">
        <v>4768</v>
      </c>
      <c r="G15">
        <f t="shared" si="0"/>
        <v>2.2949443760708514</v>
      </c>
      <c r="H15">
        <f t="shared" si="1"/>
        <v>1.5438355172663436</v>
      </c>
    </row>
    <row r="16" spans="1:16" x14ac:dyDescent="0.25">
      <c r="A16">
        <v>0.40466089999999999</v>
      </c>
      <c r="B16">
        <v>7057</v>
      </c>
      <c r="C16">
        <v>0.27430660000000001</v>
      </c>
      <c r="D16">
        <v>10234</v>
      </c>
      <c r="E16">
        <v>0.16730680000000001</v>
      </c>
      <c r="F16">
        <v>4754</v>
      </c>
      <c r="G16">
        <f t="shared" si="0"/>
        <v>2.4186757501787133</v>
      </c>
      <c r="H16">
        <f t="shared" si="1"/>
        <v>1.6395424453758007</v>
      </c>
    </row>
    <row r="17" spans="1:8" x14ac:dyDescent="0.25">
      <c r="A17">
        <v>0.4203364</v>
      </c>
      <c r="B17">
        <v>7059</v>
      </c>
      <c r="C17">
        <v>0.2276687</v>
      </c>
      <c r="D17">
        <v>10220</v>
      </c>
      <c r="E17">
        <v>0.16721510000000001</v>
      </c>
      <c r="F17">
        <v>4785</v>
      </c>
      <c r="G17">
        <f t="shared" si="0"/>
        <v>2.5137466652234157</v>
      </c>
      <c r="H17">
        <f t="shared" si="1"/>
        <v>1.3615319429884023</v>
      </c>
    </row>
    <row r="18" spans="1:8" x14ac:dyDescent="0.25">
      <c r="A18">
        <v>0.42016249999999999</v>
      </c>
      <c r="B18">
        <v>7057</v>
      </c>
      <c r="C18">
        <v>0.3113938</v>
      </c>
      <c r="D18">
        <v>10224</v>
      </c>
      <c r="E18">
        <v>0.15246699999999999</v>
      </c>
      <c r="F18">
        <v>4762</v>
      </c>
      <c r="G18">
        <f t="shared" si="0"/>
        <v>2.755760262876557</v>
      </c>
      <c r="H18">
        <f t="shared" si="1"/>
        <v>2.0423685125305804</v>
      </c>
    </row>
    <row r="19" spans="1:8" x14ac:dyDescent="0.25">
      <c r="A19">
        <v>0.46599309999999999</v>
      </c>
      <c r="B19">
        <v>7061</v>
      </c>
      <c r="C19">
        <v>0.2872402</v>
      </c>
      <c r="D19">
        <v>10231</v>
      </c>
      <c r="E19">
        <v>0.17939959999999999</v>
      </c>
      <c r="F19">
        <v>4768</v>
      </c>
      <c r="G19">
        <f t="shared" si="0"/>
        <v>2.5975147101777263</v>
      </c>
      <c r="H19">
        <f t="shared" si="1"/>
        <v>1.6011195119721562</v>
      </c>
    </row>
    <row r="20" spans="1:8" x14ac:dyDescent="0.25">
      <c r="A20">
        <v>0.4161204</v>
      </c>
      <c r="B20">
        <v>7056</v>
      </c>
      <c r="C20">
        <v>0.26733810000000002</v>
      </c>
      <c r="D20">
        <v>10208</v>
      </c>
      <c r="E20">
        <v>0.17126350000000001</v>
      </c>
      <c r="F20">
        <v>4773</v>
      </c>
      <c r="G20">
        <f t="shared" si="0"/>
        <v>2.4297086069127394</v>
      </c>
      <c r="H20">
        <f t="shared" si="1"/>
        <v>1.5609753391703427</v>
      </c>
    </row>
    <row r="21" spans="1:8" x14ac:dyDescent="0.25">
      <c r="A21">
        <v>0.39912419999999998</v>
      </c>
      <c r="B21">
        <v>7055</v>
      </c>
      <c r="C21">
        <v>0.3044983</v>
      </c>
      <c r="D21">
        <v>10241</v>
      </c>
      <c r="E21">
        <v>0.18150569999999999</v>
      </c>
      <c r="F21">
        <v>4777</v>
      </c>
      <c r="G21">
        <f t="shared" si="0"/>
        <v>2.1989623466370478</v>
      </c>
      <c r="H21">
        <f t="shared" si="1"/>
        <v>1.6776238983128353</v>
      </c>
    </row>
    <row r="22" spans="1:8" x14ac:dyDescent="0.25">
      <c r="A22">
        <v>0.43197859999999999</v>
      </c>
      <c r="B22">
        <v>7056</v>
      </c>
      <c r="C22">
        <v>0.28600500000000001</v>
      </c>
      <c r="D22">
        <v>10236</v>
      </c>
      <c r="E22">
        <v>0.18754180000000001</v>
      </c>
      <c r="F22">
        <v>4757</v>
      </c>
      <c r="G22">
        <f t="shared" si="0"/>
        <v>2.3033723681867189</v>
      </c>
      <c r="H22">
        <f t="shared" si="1"/>
        <v>1.5250200222030501</v>
      </c>
    </row>
    <row r="23" spans="1:8" x14ac:dyDescent="0.25">
      <c r="A23">
        <v>0.41318070000000001</v>
      </c>
      <c r="B23">
        <v>7043</v>
      </c>
      <c r="C23">
        <v>0.30031360000000001</v>
      </c>
      <c r="D23">
        <v>10219</v>
      </c>
      <c r="E23">
        <v>0.16018370000000001</v>
      </c>
      <c r="F23">
        <v>4780</v>
      </c>
      <c r="G23">
        <f t="shared" si="0"/>
        <v>2.5794178808455541</v>
      </c>
      <c r="H23">
        <f t="shared" si="1"/>
        <v>1.8748074866543849</v>
      </c>
    </row>
    <row r="24" spans="1:8" x14ac:dyDescent="0.25">
      <c r="A24">
        <v>0.44948110000000002</v>
      </c>
      <c r="B24">
        <v>7051</v>
      </c>
      <c r="C24">
        <v>0.25798529999999997</v>
      </c>
      <c r="D24">
        <v>10229</v>
      </c>
      <c r="E24">
        <v>0.16726199999999999</v>
      </c>
      <c r="F24">
        <v>4753</v>
      </c>
      <c r="G24">
        <f t="shared" si="0"/>
        <v>2.68728760866186</v>
      </c>
      <c r="H24">
        <f t="shared" si="1"/>
        <v>1.5424023388456432</v>
      </c>
    </row>
    <row r="25" spans="1:8" x14ac:dyDescent="0.25">
      <c r="A25">
        <v>0.42405019999999999</v>
      </c>
      <c r="B25">
        <v>7070</v>
      </c>
      <c r="C25">
        <v>0.2612004</v>
      </c>
      <c r="D25">
        <v>10227</v>
      </c>
      <c r="E25">
        <v>0.14826500000000001</v>
      </c>
      <c r="F25">
        <v>4769</v>
      </c>
      <c r="G25">
        <f t="shared" si="0"/>
        <v>2.8600829595656423</v>
      </c>
      <c r="H25">
        <f t="shared" si="1"/>
        <v>1.7617131487539202</v>
      </c>
    </row>
    <row r="26" spans="1:8" x14ac:dyDescent="0.25">
      <c r="A26">
        <v>0.42588219999999999</v>
      </c>
      <c r="B26">
        <v>7039</v>
      </c>
      <c r="C26">
        <v>0.29220780000000002</v>
      </c>
      <c r="D26">
        <v>10212</v>
      </c>
      <c r="E26">
        <v>0.17116719999999999</v>
      </c>
      <c r="F26">
        <v>4776</v>
      </c>
      <c r="G26">
        <f t="shared" si="0"/>
        <v>2.4881063661729583</v>
      </c>
      <c r="H26">
        <f t="shared" si="1"/>
        <v>1.7071483321570957</v>
      </c>
    </row>
    <row r="27" spans="1:8" x14ac:dyDescent="0.25">
      <c r="A27">
        <v>0.47669519999999999</v>
      </c>
      <c r="B27">
        <v>7048</v>
      </c>
      <c r="C27">
        <v>0.28319280000000002</v>
      </c>
      <c r="D27">
        <v>10225</v>
      </c>
      <c r="E27">
        <v>0.18259610000000001</v>
      </c>
      <c r="F27">
        <v>4779</v>
      </c>
      <c r="G27">
        <f t="shared" si="0"/>
        <v>2.61065378723861</v>
      </c>
      <c r="H27">
        <f t="shared" si="1"/>
        <v>1.5509246911626262</v>
      </c>
    </row>
    <row r="28" spans="1:8" x14ac:dyDescent="0.25">
      <c r="A28">
        <v>0.46452549999999998</v>
      </c>
      <c r="B28">
        <v>7064</v>
      </c>
      <c r="C28">
        <v>0.3041952</v>
      </c>
      <c r="D28">
        <v>10229</v>
      </c>
      <c r="E28">
        <v>0.1869507</v>
      </c>
      <c r="F28">
        <v>4762</v>
      </c>
      <c r="G28">
        <f t="shared" si="0"/>
        <v>2.4847486529871246</v>
      </c>
      <c r="H28">
        <f t="shared" si="1"/>
        <v>1.6271412730735964</v>
      </c>
    </row>
    <row r="29" spans="1:8" x14ac:dyDescent="0.25">
      <c r="A29">
        <v>0.44949289999999997</v>
      </c>
      <c r="B29">
        <v>7055</v>
      </c>
      <c r="C29">
        <v>0.30728070000000002</v>
      </c>
      <c r="D29">
        <v>10231</v>
      </c>
      <c r="E29">
        <v>0.16195809999999999</v>
      </c>
      <c r="F29">
        <v>4743</v>
      </c>
      <c r="G29">
        <f t="shared" si="0"/>
        <v>2.7753653568422942</v>
      </c>
      <c r="H29">
        <f t="shared" si="1"/>
        <v>1.897285162026475</v>
      </c>
    </row>
    <row r="30" spans="1:8" x14ac:dyDescent="0.25">
      <c r="A30">
        <v>0.40225699999999998</v>
      </c>
      <c r="B30">
        <v>7058</v>
      </c>
      <c r="C30">
        <v>0.2866358</v>
      </c>
      <c r="D30">
        <v>10239</v>
      </c>
      <c r="E30">
        <v>0.16848469999999999</v>
      </c>
      <c r="F30">
        <v>4802</v>
      </c>
      <c r="G30">
        <f t="shared" si="0"/>
        <v>2.3874986868243822</v>
      </c>
      <c r="H30">
        <f t="shared" si="1"/>
        <v>1.7012571467913704</v>
      </c>
    </row>
    <row r="31" spans="1:8" x14ac:dyDescent="0.25">
      <c r="A31">
        <v>0.3949029</v>
      </c>
      <c r="B31">
        <v>7062</v>
      </c>
      <c r="C31">
        <v>0.2522546</v>
      </c>
      <c r="D31">
        <v>10244</v>
      </c>
      <c r="E31">
        <v>0.19002430000000001</v>
      </c>
      <c r="F31">
        <v>4796</v>
      </c>
      <c r="G31">
        <f t="shared" si="0"/>
        <v>2.0781705287165906</v>
      </c>
      <c r="H31">
        <f t="shared" si="1"/>
        <v>1.3274860109996458</v>
      </c>
    </row>
    <row r="32" spans="1:8" x14ac:dyDescent="0.25">
      <c r="A32" s="12"/>
      <c r="B32" s="12"/>
      <c r="C32" s="12"/>
      <c r="D32" s="12"/>
      <c r="E32" s="12"/>
      <c r="F32" s="12"/>
    </row>
    <row r="33" spans="1:14" x14ac:dyDescent="0.25">
      <c r="A33" s="12"/>
      <c r="B33" s="12"/>
      <c r="C33" s="12"/>
      <c r="D33" s="12"/>
      <c r="E33" s="12"/>
      <c r="F33" s="12"/>
    </row>
    <row r="34" spans="1:14" x14ac:dyDescent="0.25">
      <c r="A34" s="12"/>
      <c r="B34" s="12"/>
      <c r="C34" s="12"/>
      <c r="D34" s="12"/>
      <c r="E34" s="12"/>
      <c r="F34" s="12"/>
    </row>
    <row r="35" spans="1:14" x14ac:dyDescent="0.25">
      <c r="A35" s="12"/>
      <c r="B35" s="12"/>
      <c r="C35" s="12"/>
      <c r="D35" s="12"/>
      <c r="E35" s="12"/>
      <c r="F35" s="12"/>
    </row>
    <row r="36" spans="1:14" x14ac:dyDescent="0.25">
      <c r="A36" s="12"/>
      <c r="B36" s="12"/>
      <c r="C36" s="12"/>
      <c r="D36" s="12"/>
      <c r="E36" s="12"/>
      <c r="F36" s="12"/>
    </row>
    <row r="37" spans="1:14" x14ac:dyDescent="0.25">
      <c r="A37" s="16"/>
      <c r="B37" s="16"/>
      <c r="C37" s="16"/>
      <c r="D37" s="16"/>
      <c r="E37" s="16"/>
      <c r="F37" s="16"/>
      <c r="L37" s="13"/>
    </row>
    <row r="38" spans="1:14" x14ac:dyDescent="0.25">
      <c r="N38" s="13"/>
    </row>
    <row r="39" spans="1:14" x14ac:dyDescent="0.25">
      <c r="A39" s="11"/>
      <c r="C39" s="11"/>
      <c r="E39" s="11"/>
      <c r="G39" s="11"/>
      <c r="N39" s="13"/>
    </row>
    <row r="40" spans="1:14" x14ac:dyDescent="0.25">
      <c r="A40" s="11"/>
      <c r="C40" s="11"/>
      <c r="E40" s="11"/>
      <c r="G40" s="11"/>
      <c r="N40" s="13"/>
    </row>
    <row r="41" spans="1:14" x14ac:dyDescent="0.25">
      <c r="A41" s="11"/>
      <c r="C41" s="11"/>
      <c r="E41" s="11"/>
      <c r="G41" s="11"/>
      <c r="N41" s="13"/>
    </row>
    <row r="42" spans="1:14" x14ac:dyDescent="0.25">
      <c r="A42" s="11"/>
      <c r="C42" s="11"/>
      <c r="E42" s="11"/>
      <c r="G42" s="11"/>
      <c r="N42" s="13"/>
    </row>
    <row r="43" spans="1:14" x14ac:dyDescent="0.25">
      <c r="A43" s="11"/>
      <c r="C43" s="11"/>
      <c r="E43" s="11"/>
      <c r="G43" s="11"/>
      <c r="N43" s="13"/>
    </row>
    <row r="44" spans="1:14" x14ac:dyDescent="0.25">
      <c r="A44" s="11"/>
      <c r="C44" s="11"/>
      <c r="E44" s="11"/>
      <c r="G44" s="11"/>
      <c r="N44" s="13"/>
    </row>
    <row r="45" spans="1:14" x14ac:dyDescent="0.25">
      <c r="A45" s="11"/>
      <c r="C45" s="11"/>
      <c r="E45" s="11"/>
      <c r="G45" s="11"/>
      <c r="N45" s="13"/>
    </row>
    <row r="46" spans="1:14" x14ac:dyDescent="0.25">
      <c r="A46" s="11"/>
      <c r="C46" s="11"/>
      <c r="E46" s="11"/>
      <c r="G46" s="11"/>
      <c r="N46" s="13"/>
    </row>
    <row r="47" spans="1:14" x14ac:dyDescent="0.25">
      <c r="A47" s="11"/>
      <c r="C47" s="11"/>
      <c r="E47" s="11"/>
      <c r="G47" s="11"/>
      <c r="N47" s="13"/>
    </row>
    <row r="48" spans="1:14" x14ac:dyDescent="0.25">
      <c r="A48" s="11"/>
      <c r="C48" s="11"/>
      <c r="E48" s="11"/>
      <c r="G48" s="11"/>
      <c r="N48" s="13"/>
    </row>
    <row r="49" spans="1:14" x14ac:dyDescent="0.25">
      <c r="A49" s="11"/>
      <c r="C49" s="11"/>
      <c r="E49" s="11"/>
      <c r="G49" s="11"/>
      <c r="N49" s="13"/>
    </row>
    <row r="50" spans="1:14" x14ac:dyDescent="0.25">
      <c r="A50" s="11"/>
      <c r="C50" s="11"/>
      <c r="E50" s="11"/>
      <c r="G50" s="11"/>
      <c r="N50" s="13"/>
    </row>
    <row r="51" spans="1:14" x14ac:dyDescent="0.25">
      <c r="A51" s="11"/>
      <c r="C51" s="11"/>
      <c r="E51" s="11"/>
      <c r="G51" s="11"/>
      <c r="N51" s="13"/>
    </row>
    <row r="52" spans="1:14" x14ac:dyDescent="0.25">
      <c r="A52" s="11"/>
      <c r="C52" s="11"/>
      <c r="E52" s="11"/>
      <c r="G52" s="11"/>
      <c r="N52" s="13"/>
    </row>
    <row r="53" spans="1:14" x14ac:dyDescent="0.25">
      <c r="A53" s="11"/>
      <c r="C53" s="11"/>
      <c r="E53" s="11"/>
      <c r="G53" s="11"/>
      <c r="N53" s="13"/>
    </row>
    <row r="54" spans="1:14" x14ac:dyDescent="0.25">
      <c r="A54" s="11"/>
      <c r="C54" s="11"/>
      <c r="E54" s="11"/>
      <c r="G54" s="11"/>
      <c r="N54" s="13"/>
    </row>
    <row r="55" spans="1:14" x14ac:dyDescent="0.25">
      <c r="A55" s="11"/>
      <c r="C55" s="11"/>
      <c r="E55" s="11"/>
      <c r="G55" s="11"/>
      <c r="N55" s="13"/>
    </row>
    <row r="56" spans="1:14" x14ac:dyDescent="0.25">
      <c r="A56" s="11"/>
      <c r="C56" s="11"/>
      <c r="E56" s="11"/>
      <c r="G56" s="11"/>
      <c r="N56" s="13"/>
    </row>
    <row r="57" spans="1:14" x14ac:dyDescent="0.25">
      <c r="A57" s="11"/>
      <c r="C57" s="11"/>
      <c r="E57" s="11"/>
      <c r="G57" s="11"/>
      <c r="N57" s="13"/>
    </row>
    <row r="58" spans="1:14" x14ac:dyDescent="0.25">
      <c r="A58" s="11"/>
      <c r="C58" s="11"/>
      <c r="E58" s="11"/>
      <c r="G58" s="11"/>
      <c r="N58" s="13"/>
    </row>
    <row r="59" spans="1:14" x14ac:dyDescent="0.25">
      <c r="A59" s="11"/>
      <c r="C59" s="11"/>
      <c r="E59" s="11"/>
      <c r="G59" s="11"/>
      <c r="N59" s="13"/>
    </row>
    <row r="60" spans="1:14" x14ac:dyDescent="0.25">
      <c r="A60" s="11"/>
      <c r="C60" s="11"/>
      <c r="E60" s="11"/>
      <c r="G60" s="11"/>
      <c r="N60" s="13"/>
    </row>
    <row r="61" spans="1:14" x14ac:dyDescent="0.25">
      <c r="A61" s="11"/>
      <c r="C61" s="11"/>
      <c r="E61" s="11"/>
      <c r="G61" s="11"/>
      <c r="N61" s="13"/>
    </row>
    <row r="62" spans="1:14" x14ac:dyDescent="0.25">
      <c r="A62" s="11"/>
      <c r="C62" s="11"/>
      <c r="E62" s="11"/>
      <c r="G62" s="11"/>
      <c r="N62" s="13"/>
    </row>
    <row r="63" spans="1:14" x14ac:dyDescent="0.25">
      <c r="A63" s="11"/>
      <c r="C63" s="11"/>
      <c r="E63" s="11"/>
      <c r="G63" s="11"/>
      <c r="N63" s="13"/>
    </row>
    <row r="64" spans="1:14" x14ac:dyDescent="0.25">
      <c r="A64" s="11"/>
      <c r="C64" s="11"/>
      <c r="E64" s="11"/>
      <c r="G64" s="11"/>
      <c r="N64" s="13"/>
    </row>
    <row r="65" spans="1:14" x14ac:dyDescent="0.25">
      <c r="A65" s="11"/>
      <c r="C65" s="11"/>
      <c r="E65" s="11"/>
      <c r="G65" s="11"/>
      <c r="N65" s="13"/>
    </row>
    <row r="66" spans="1:14" x14ac:dyDescent="0.25">
      <c r="A66" s="11"/>
      <c r="C66" s="11"/>
      <c r="E66" s="11"/>
      <c r="G66" s="11"/>
      <c r="N66" s="13"/>
    </row>
    <row r="67" spans="1:14" x14ac:dyDescent="0.25">
      <c r="A67" s="11"/>
      <c r="C67" s="11"/>
      <c r="E67" s="11"/>
      <c r="G67" s="11"/>
      <c r="N67" s="13"/>
    </row>
    <row r="68" spans="1:14" x14ac:dyDescent="0.25">
      <c r="A68" s="11"/>
      <c r="C68" s="11"/>
      <c r="E68" s="11"/>
      <c r="G68" s="11"/>
      <c r="N68" s="13"/>
    </row>
    <row r="69" spans="1:14" x14ac:dyDescent="0.25">
      <c r="A69" s="11"/>
      <c r="C69" s="11"/>
      <c r="E69" s="11"/>
      <c r="G69" s="11"/>
      <c r="N69" s="13"/>
    </row>
    <row r="70" spans="1:14" x14ac:dyDescent="0.25">
      <c r="C70" s="11"/>
    </row>
  </sheetData>
  <mergeCells count="3">
    <mergeCell ref="A37:B37"/>
    <mergeCell ref="C37:D37"/>
    <mergeCell ref="E37:F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12C88-D3B9-42AE-BBEF-DE8C49D42FCB}">
  <dimension ref="A1:P70"/>
  <sheetViews>
    <sheetView workbookViewId="0">
      <selection activeCell="L16" sqref="L16"/>
    </sheetView>
  </sheetViews>
  <sheetFormatPr defaultRowHeight="15" x14ac:dyDescent="0.25"/>
  <cols>
    <col min="2" max="2" width="10.7109375" bestFit="1" customWidth="1"/>
    <col min="3" max="3" width="14.5703125" bestFit="1" customWidth="1"/>
    <col min="4" max="4" width="17.7109375" bestFit="1" customWidth="1"/>
    <col min="5" max="5" width="12" bestFit="1" customWidth="1"/>
    <col min="8" max="8" width="1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18</v>
      </c>
      <c r="K1" t="s">
        <v>6</v>
      </c>
      <c r="L1" t="s">
        <v>7</v>
      </c>
      <c r="O1" t="s">
        <v>10</v>
      </c>
      <c r="P1" t="s">
        <v>12</v>
      </c>
    </row>
    <row r="2" spans="1:16" x14ac:dyDescent="0.25">
      <c r="A2">
        <v>2.6912680000000001E-2</v>
      </c>
      <c r="B2">
        <v>30388</v>
      </c>
      <c r="C2">
        <v>1.8376380000000001E-2</v>
      </c>
      <c r="D2">
        <v>46215</v>
      </c>
      <c r="E2">
        <v>9.0164300000000006E-3</v>
      </c>
      <c r="F2">
        <v>22143</v>
      </c>
      <c r="G2">
        <f>A2/E2</f>
        <v>2.9848487705222575</v>
      </c>
      <c r="H2">
        <f>C2/E2</f>
        <v>2.0380993364335995</v>
      </c>
      <c r="J2" t="s">
        <v>9</v>
      </c>
      <c r="K2">
        <f>AVERAGE(G2:G31)</f>
        <v>2.6611387723628388</v>
      </c>
      <c r="L2">
        <f>AVERAGE(H2:H31)</f>
        <v>1.7437026019854771</v>
      </c>
      <c r="O2">
        <v>0.97499999999999998</v>
      </c>
      <c r="P2">
        <f>_xlfn.T.INV(O2, 29)</f>
        <v>2.0452296421327034</v>
      </c>
    </row>
    <row r="3" spans="1:16" x14ac:dyDescent="0.25">
      <c r="A3">
        <v>2.8027179999999999E-2</v>
      </c>
      <c r="B3">
        <v>31001</v>
      </c>
      <c r="C3">
        <v>1.9397029999999999E-2</v>
      </c>
      <c r="D3">
        <v>46160</v>
      </c>
      <c r="E3">
        <v>1.1961216E-2</v>
      </c>
      <c r="F3">
        <v>22194</v>
      </c>
      <c r="G3">
        <f t="shared" ref="G3:G31" si="0">A3/E3</f>
        <v>2.343171463503376</v>
      </c>
      <c r="H3">
        <f t="shared" ref="H3:H31" si="1">C3/E3</f>
        <v>1.6216603729921772</v>
      </c>
      <c r="J3" t="s">
        <v>11</v>
      </c>
      <c r="K3">
        <f>SQRT(VAR(G2:G31)/COUNT(G2:G31))</f>
        <v>9.3770592329026972E-2</v>
      </c>
      <c r="L3">
        <f>SQRT(VAR(H2:H31)/COUNT(H2:H31))</f>
        <v>6.6325345549048162E-2</v>
      </c>
    </row>
    <row r="4" spans="1:16" x14ac:dyDescent="0.25">
      <c r="A4">
        <v>3.4651979999999999E-2</v>
      </c>
      <c r="B4">
        <v>31026</v>
      </c>
      <c r="C4">
        <v>1.7208830000000001E-2</v>
      </c>
      <c r="D4">
        <v>46100</v>
      </c>
      <c r="E4">
        <v>9.6188660000000002E-3</v>
      </c>
      <c r="F4">
        <v>22099</v>
      </c>
      <c r="G4">
        <f t="shared" si="0"/>
        <v>3.6025015838665388</v>
      </c>
      <c r="H4">
        <f t="shared" si="1"/>
        <v>1.7890705619560561</v>
      </c>
      <c r="J4" t="s">
        <v>13</v>
      </c>
      <c r="K4" s="10">
        <f>K$2-$P$2*K$3</f>
        <v>2.4693563773711715</v>
      </c>
      <c r="L4" s="10">
        <f>L$2-$P$2*L$3</f>
        <v>1.6080520392438695</v>
      </c>
    </row>
    <row r="5" spans="1:16" x14ac:dyDescent="0.25">
      <c r="A5">
        <v>2.8755380000000001E-2</v>
      </c>
      <c r="B5">
        <v>30942</v>
      </c>
      <c r="C5">
        <v>1.848706E-2</v>
      </c>
      <c r="D5">
        <v>46115</v>
      </c>
      <c r="E5">
        <v>1.3431543000000001E-2</v>
      </c>
      <c r="F5">
        <v>22122</v>
      </c>
      <c r="G5">
        <f t="shared" si="0"/>
        <v>2.1408843347335447</v>
      </c>
      <c r="H5">
        <f t="shared" si="1"/>
        <v>1.3763913796054554</v>
      </c>
      <c r="J5" t="s">
        <v>14</v>
      </c>
      <c r="K5" s="10">
        <f>K$2+$P$2*K$3</f>
        <v>2.8529211673545061</v>
      </c>
      <c r="L5" s="10">
        <f>L$2+$P$2*L$3</f>
        <v>1.8793531647270847</v>
      </c>
    </row>
    <row r="6" spans="1:16" x14ac:dyDescent="0.25">
      <c r="A6">
        <v>2.8995670000000001E-2</v>
      </c>
      <c r="B6">
        <v>30756</v>
      </c>
      <c r="C6">
        <v>1.788147E-2</v>
      </c>
      <c r="D6">
        <v>46179</v>
      </c>
      <c r="E6">
        <v>8.5213700000000003E-3</v>
      </c>
      <c r="F6">
        <v>20662</v>
      </c>
      <c r="G6">
        <f t="shared" si="0"/>
        <v>3.4027005047310466</v>
      </c>
      <c r="H6">
        <f t="shared" si="1"/>
        <v>2.0984266614405898</v>
      </c>
    </row>
    <row r="7" spans="1:16" x14ac:dyDescent="0.25">
      <c r="A7">
        <v>2.778282E-2</v>
      </c>
      <c r="B7">
        <v>29600</v>
      </c>
      <c r="C7">
        <v>1.7593520000000001E-2</v>
      </c>
      <c r="D7">
        <v>44410</v>
      </c>
      <c r="E7">
        <v>1.1533144E-2</v>
      </c>
      <c r="F7">
        <v>21184</v>
      </c>
      <c r="G7">
        <f t="shared" si="0"/>
        <v>2.40895457474562</v>
      </c>
      <c r="H7">
        <f t="shared" si="1"/>
        <v>1.5254747534583806</v>
      </c>
    </row>
    <row r="8" spans="1:16" x14ac:dyDescent="0.25">
      <c r="A8">
        <v>2.826031E-2</v>
      </c>
      <c r="B8">
        <v>29711</v>
      </c>
      <c r="C8">
        <v>1.916909E-2</v>
      </c>
      <c r="D8">
        <v>44618</v>
      </c>
      <c r="E8">
        <v>1.2069678E-2</v>
      </c>
      <c r="F8">
        <v>21344</v>
      </c>
      <c r="G8">
        <f t="shared" si="0"/>
        <v>2.3414303181907585</v>
      </c>
      <c r="H8">
        <f t="shared" si="1"/>
        <v>1.5882022701848384</v>
      </c>
    </row>
    <row r="9" spans="1:16" x14ac:dyDescent="0.25">
      <c r="A9">
        <v>2.7244649999999999E-2</v>
      </c>
      <c r="B9">
        <v>30162</v>
      </c>
      <c r="C9">
        <v>1.9532279999999999E-2</v>
      </c>
      <c r="D9">
        <v>44795</v>
      </c>
      <c r="E9">
        <v>1.0978201E-2</v>
      </c>
      <c r="F9">
        <v>21390</v>
      </c>
      <c r="G9">
        <f t="shared" si="0"/>
        <v>2.481704424978191</v>
      </c>
      <c r="H9">
        <f t="shared" si="1"/>
        <v>1.7791876829363935</v>
      </c>
    </row>
    <row r="10" spans="1:16" x14ac:dyDescent="0.25">
      <c r="A10">
        <v>2.9830590000000001E-2</v>
      </c>
      <c r="B10">
        <v>29998</v>
      </c>
      <c r="C10">
        <v>1.8506410000000001E-2</v>
      </c>
      <c r="D10">
        <v>44730</v>
      </c>
      <c r="E10">
        <v>1.0707794E-2</v>
      </c>
      <c r="F10">
        <v>21493</v>
      </c>
      <c r="G10">
        <f t="shared" si="0"/>
        <v>2.7858763439042629</v>
      </c>
      <c r="H10">
        <f t="shared" si="1"/>
        <v>1.7283121061163487</v>
      </c>
    </row>
    <row r="11" spans="1:16" x14ac:dyDescent="0.25">
      <c r="A11">
        <v>2.8196209999999999E-2</v>
      </c>
      <c r="B11">
        <v>30135</v>
      </c>
      <c r="C11">
        <v>1.885591E-2</v>
      </c>
      <c r="D11">
        <v>44744</v>
      </c>
      <c r="E11">
        <v>1.2811894000000001E-2</v>
      </c>
      <c r="F11">
        <v>21236</v>
      </c>
      <c r="G11">
        <f t="shared" si="0"/>
        <v>2.2007838965885917</v>
      </c>
      <c r="H11">
        <f t="shared" si="1"/>
        <v>1.4717503906916494</v>
      </c>
    </row>
    <row r="12" spans="1:16" x14ac:dyDescent="0.25">
      <c r="A12">
        <v>2.8423110000000001E-2</v>
      </c>
      <c r="B12">
        <v>30055</v>
      </c>
      <c r="C12">
        <v>1.8603539999999998E-2</v>
      </c>
      <c r="D12">
        <v>44965</v>
      </c>
      <c r="E12">
        <v>1.2376836E-2</v>
      </c>
      <c r="F12">
        <v>21458</v>
      </c>
      <c r="G12">
        <f t="shared" si="0"/>
        <v>2.2964762561287877</v>
      </c>
      <c r="H12">
        <f t="shared" si="1"/>
        <v>1.5030933592397926</v>
      </c>
      <c r="J12" s="14" t="s">
        <v>27</v>
      </c>
    </row>
    <row r="13" spans="1:16" x14ac:dyDescent="0.25">
      <c r="A13">
        <v>3.089182E-2</v>
      </c>
      <c r="B13">
        <v>30082</v>
      </c>
      <c r="C13">
        <v>2.0322469999999999E-2</v>
      </c>
      <c r="D13">
        <v>44500</v>
      </c>
      <c r="E13">
        <v>1.2239712E-2</v>
      </c>
      <c r="F13">
        <v>21450</v>
      </c>
      <c r="G13">
        <f t="shared" si="0"/>
        <v>2.5239008891712484</v>
      </c>
      <c r="H13">
        <f t="shared" si="1"/>
        <v>1.6603715839065494</v>
      </c>
    </row>
    <row r="14" spans="1:16" x14ac:dyDescent="0.25">
      <c r="A14">
        <v>2.7825969999999998E-2</v>
      </c>
      <c r="B14">
        <v>30012</v>
      </c>
      <c r="C14">
        <v>2.0494080000000001E-2</v>
      </c>
      <c r="D14">
        <v>44826</v>
      </c>
      <c r="E14">
        <v>8.3050169999999996E-3</v>
      </c>
      <c r="F14">
        <v>21509</v>
      </c>
      <c r="G14">
        <f t="shared" si="0"/>
        <v>3.350501269293007</v>
      </c>
      <c r="H14">
        <f t="shared" si="1"/>
        <v>2.4676746597869701</v>
      </c>
    </row>
    <row r="15" spans="1:16" x14ac:dyDescent="0.25">
      <c r="A15">
        <v>3.3011180000000001E-2</v>
      </c>
      <c r="B15">
        <v>29923</v>
      </c>
      <c r="C15">
        <v>1.675772E-2</v>
      </c>
      <c r="D15">
        <v>44666</v>
      </c>
      <c r="E15">
        <v>1.2341791E-2</v>
      </c>
      <c r="F15">
        <v>21597</v>
      </c>
      <c r="G15">
        <f t="shared" si="0"/>
        <v>2.6747479356926398</v>
      </c>
      <c r="H15">
        <f t="shared" si="1"/>
        <v>1.3578029315194204</v>
      </c>
    </row>
    <row r="16" spans="1:16" x14ac:dyDescent="0.25">
      <c r="A16">
        <v>2.7931480000000002E-2</v>
      </c>
      <c r="B16">
        <v>29901</v>
      </c>
      <c r="C16">
        <v>1.885879E-2</v>
      </c>
      <c r="D16">
        <v>44804</v>
      </c>
      <c r="E16">
        <v>1.6153213999999999E-2</v>
      </c>
      <c r="F16">
        <v>21386</v>
      </c>
      <c r="G16">
        <f t="shared" si="0"/>
        <v>1.7291592868143766</v>
      </c>
      <c r="H16">
        <f t="shared" si="1"/>
        <v>1.1674945927169664</v>
      </c>
    </row>
    <row r="17" spans="1:8" x14ac:dyDescent="0.25">
      <c r="A17">
        <v>3.031586E-2</v>
      </c>
      <c r="B17">
        <v>29997</v>
      </c>
      <c r="C17">
        <v>1.9914790000000002E-2</v>
      </c>
      <c r="D17">
        <v>44333</v>
      </c>
      <c r="E17">
        <v>1.2651083E-2</v>
      </c>
      <c r="F17">
        <v>21316</v>
      </c>
      <c r="G17">
        <f t="shared" si="0"/>
        <v>2.396305517875426</v>
      </c>
      <c r="H17">
        <f t="shared" si="1"/>
        <v>1.5741569318610906</v>
      </c>
    </row>
    <row r="18" spans="1:8" x14ac:dyDescent="0.25">
      <c r="A18">
        <v>2.7814229999999999E-2</v>
      </c>
      <c r="B18">
        <v>29594</v>
      </c>
      <c r="C18">
        <v>1.9032239999999999E-2</v>
      </c>
      <c r="D18">
        <v>44659</v>
      </c>
      <c r="E18">
        <v>1.1306638000000001E-2</v>
      </c>
      <c r="F18">
        <v>21496</v>
      </c>
      <c r="G18">
        <f t="shared" si="0"/>
        <v>2.459991201628636</v>
      </c>
      <c r="H18">
        <f t="shared" si="1"/>
        <v>1.6832802111467615</v>
      </c>
    </row>
    <row r="19" spans="1:8" x14ac:dyDescent="0.25">
      <c r="A19">
        <v>2.9799920000000001E-2</v>
      </c>
      <c r="B19">
        <v>29843</v>
      </c>
      <c r="C19">
        <v>1.829662E-2</v>
      </c>
      <c r="D19">
        <v>44817</v>
      </c>
      <c r="E19">
        <v>1.0621289000000001E-2</v>
      </c>
      <c r="F19">
        <v>21246</v>
      </c>
      <c r="G19">
        <f t="shared" si="0"/>
        <v>2.8056782938492679</v>
      </c>
      <c r="H19">
        <f t="shared" si="1"/>
        <v>1.7226364897895159</v>
      </c>
    </row>
    <row r="20" spans="1:8" x14ac:dyDescent="0.25">
      <c r="A20">
        <v>2.9826780000000001E-2</v>
      </c>
      <c r="B20">
        <v>30011</v>
      </c>
      <c r="C20">
        <v>2.0884969999999999E-2</v>
      </c>
      <c r="D20">
        <v>45062</v>
      </c>
      <c r="E20">
        <v>1.2560450000000001E-2</v>
      </c>
      <c r="F20">
        <v>21369</v>
      </c>
      <c r="G20">
        <f t="shared" si="0"/>
        <v>2.3746585512461733</v>
      </c>
      <c r="H20">
        <f t="shared" si="1"/>
        <v>1.6627565095199612</v>
      </c>
    </row>
    <row r="21" spans="1:8" x14ac:dyDescent="0.25">
      <c r="A21">
        <v>3.030882E-2</v>
      </c>
      <c r="B21">
        <v>30080</v>
      </c>
      <c r="C21">
        <v>1.9567979999999999E-2</v>
      </c>
      <c r="D21">
        <v>44977</v>
      </c>
      <c r="E21">
        <v>1.4401824000000001E-2</v>
      </c>
      <c r="F21">
        <v>21407</v>
      </c>
      <c r="G21">
        <f t="shared" si="0"/>
        <v>2.1045125950712911</v>
      </c>
      <c r="H21">
        <f t="shared" si="1"/>
        <v>1.3587153960498335</v>
      </c>
    </row>
    <row r="22" spans="1:8" x14ac:dyDescent="0.25">
      <c r="A22">
        <v>3.0987569999999999E-2</v>
      </c>
      <c r="B22">
        <v>29949</v>
      </c>
      <c r="C22">
        <v>1.9369480000000001E-2</v>
      </c>
      <c r="D22">
        <v>44540</v>
      </c>
      <c r="E22">
        <v>1.2576769E-2</v>
      </c>
      <c r="F22">
        <v>21339</v>
      </c>
      <c r="G22">
        <f t="shared" si="0"/>
        <v>2.4638736705746922</v>
      </c>
      <c r="H22">
        <f t="shared" si="1"/>
        <v>1.5400998459938322</v>
      </c>
    </row>
    <row r="23" spans="1:8" x14ac:dyDescent="0.25">
      <c r="A23">
        <v>2.7250469999999999E-2</v>
      </c>
      <c r="B23">
        <v>30020</v>
      </c>
      <c r="C23">
        <v>1.9555099999999999E-2</v>
      </c>
      <c r="D23">
        <v>44690</v>
      </c>
      <c r="E23">
        <v>1.0830391E-2</v>
      </c>
      <c r="F23">
        <v>21381</v>
      </c>
      <c r="G23">
        <f t="shared" si="0"/>
        <v>2.5161113758496807</v>
      </c>
      <c r="H23">
        <f t="shared" si="1"/>
        <v>1.8055765484367092</v>
      </c>
    </row>
    <row r="24" spans="1:8" x14ac:dyDescent="0.25">
      <c r="A24">
        <v>2.8574510000000001E-2</v>
      </c>
      <c r="B24">
        <v>30114</v>
      </c>
      <c r="C24">
        <v>1.9899389999999999E-2</v>
      </c>
      <c r="D24">
        <v>44827</v>
      </c>
      <c r="E24">
        <v>7.8474140000000005E-3</v>
      </c>
      <c r="F24">
        <v>21489</v>
      </c>
      <c r="G24">
        <f t="shared" si="0"/>
        <v>3.6412644980881601</v>
      </c>
      <c r="H24">
        <f t="shared" si="1"/>
        <v>2.535789497024115</v>
      </c>
    </row>
    <row r="25" spans="1:8" x14ac:dyDescent="0.25">
      <c r="A25">
        <v>3.1107320000000001E-2</v>
      </c>
      <c r="B25">
        <v>29937</v>
      </c>
      <c r="C25">
        <v>1.9077119999999999E-2</v>
      </c>
      <c r="D25">
        <v>44862</v>
      </c>
      <c r="E25">
        <v>1.3192349000000001E-2</v>
      </c>
      <c r="F25">
        <v>21450</v>
      </c>
      <c r="G25">
        <f t="shared" si="0"/>
        <v>2.3579818878351384</v>
      </c>
      <c r="H25">
        <f t="shared" si="1"/>
        <v>1.4460745391135421</v>
      </c>
    </row>
    <row r="26" spans="1:8" x14ac:dyDescent="0.25">
      <c r="A26">
        <v>2.7896899999999999E-2</v>
      </c>
      <c r="B26">
        <v>29857</v>
      </c>
      <c r="C26">
        <v>1.9276410000000001E-2</v>
      </c>
      <c r="D26">
        <v>44339</v>
      </c>
      <c r="E26">
        <v>1.1041067999999999E-2</v>
      </c>
      <c r="F26">
        <v>21362</v>
      </c>
      <c r="G26">
        <f t="shared" si="0"/>
        <v>2.5266486901448304</v>
      </c>
      <c r="H26">
        <f t="shared" si="1"/>
        <v>1.7458827352571329</v>
      </c>
    </row>
    <row r="27" spans="1:8" x14ac:dyDescent="0.25">
      <c r="A27">
        <v>3.1511459999999998E-2</v>
      </c>
      <c r="B27">
        <v>30190</v>
      </c>
      <c r="C27">
        <v>2.047966E-2</v>
      </c>
      <c r="D27">
        <v>44547</v>
      </c>
      <c r="E27">
        <v>1.0909324999999999E-2</v>
      </c>
      <c r="F27">
        <v>21389</v>
      </c>
      <c r="G27">
        <f t="shared" si="0"/>
        <v>2.8884885178505546</v>
      </c>
      <c r="H27">
        <f t="shared" si="1"/>
        <v>1.8772618837554111</v>
      </c>
    </row>
    <row r="28" spans="1:8" x14ac:dyDescent="0.25">
      <c r="A28">
        <v>3.030716E-2</v>
      </c>
      <c r="B28">
        <v>29884</v>
      </c>
      <c r="C28">
        <v>1.888569E-2</v>
      </c>
      <c r="D28">
        <v>44534</v>
      </c>
      <c r="E28">
        <v>1.1173117E-2</v>
      </c>
      <c r="F28">
        <v>21257</v>
      </c>
      <c r="G28">
        <f t="shared" si="0"/>
        <v>2.7125071723494885</v>
      </c>
      <c r="H28">
        <f t="shared" si="1"/>
        <v>1.6902794448496332</v>
      </c>
    </row>
    <row r="29" spans="1:8" x14ac:dyDescent="0.25">
      <c r="A29">
        <v>2.861607E-2</v>
      </c>
      <c r="B29">
        <v>30259</v>
      </c>
      <c r="C29">
        <v>1.9566960000000001E-2</v>
      </c>
      <c r="D29">
        <v>45125</v>
      </c>
      <c r="E29">
        <v>7.6529759999999997E-3</v>
      </c>
      <c r="F29">
        <v>22123</v>
      </c>
      <c r="G29">
        <f t="shared" si="0"/>
        <v>3.7392081198216225</v>
      </c>
      <c r="H29">
        <f t="shared" si="1"/>
        <v>2.5567779122788314</v>
      </c>
    </row>
    <row r="30" spans="1:8" x14ac:dyDescent="0.25">
      <c r="A30">
        <v>2.716288E-2</v>
      </c>
      <c r="B30">
        <v>30872</v>
      </c>
      <c r="C30">
        <v>1.8794430000000001E-2</v>
      </c>
      <c r="D30">
        <v>46253</v>
      </c>
      <c r="E30">
        <v>1.2847590000000001E-2</v>
      </c>
      <c r="F30">
        <v>22156</v>
      </c>
      <c r="G30">
        <f t="shared" si="0"/>
        <v>2.1142393242623712</v>
      </c>
      <c r="H30">
        <f t="shared" si="1"/>
        <v>1.4628759168061869</v>
      </c>
    </row>
    <row r="31" spans="1:8" x14ac:dyDescent="0.25">
      <c r="A31">
        <v>2.6460109999999998E-2</v>
      </c>
      <c r="B31">
        <v>31046</v>
      </c>
      <c r="C31">
        <v>1.8906679999999999E-2</v>
      </c>
      <c r="D31">
        <v>46182</v>
      </c>
      <c r="E31">
        <v>7.636281E-3</v>
      </c>
      <c r="F31">
        <v>22259</v>
      </c>
      <c r="G31">
        <f t="shared" si="0"/>
        <v>3.4650519015735539</v>
      </c>
      <c r="H31">
        <f t="shared" si="1"/>
        <v>2.4759015546965859</v>
      </c>
    </row>
    <row r="32" spans="1:8" x14ac:dyDescent="0.25">
      <c r="A32" s="12"/>
      <c r="B32" s="12"/>
      <c r="C32" s="12"/>
      <c r="D32" s="12"/>
      <c r="E32" s="12"/>
      <c r="F32" s="12"/>
    </row>
    <row r="33" spans="1:14" x14ac:dyDescent="0.25">
      <c r="A33" s="12"/>
      <c r="B33" s="12"/>
      <c r="C33" s="12"/>
      <c r="D33" s="12"/>
      <c r="E33" s="12"/>
      <c r="F33" s="12"/>
    </row>
    <row r="34" spans="1:14" x14ac:dyDescent="0.25">
      <c r="A34" s="12"/>
      <c r="B34" s="12"/>
      <c r="C34" s="12"/>
      <c r="D34" s="12"/>
      <c r="E34" s="12"/>
      <c r="F34" s="12"/>
    </row>
    <row r="35" spans="1:14" x14ac:dyDescent="0.25">
      <c r="A35" s="12"/>
      <c r="B35" s="12"/>
      <c r="C35" s="12"/>
      <c r="D35" s="12"/>
      <c r="E35" s="12"/>
      <c r="F35" s="12"/>
    </row>
    <row r="36" spans="1:14" x14ac:dyDescent="0.25">
      <c r="A36" s="12"/>
      <c r="B36" s="12"/>
      <c r="C36" s="12"/>
      <c r="D36" s="12"/>
      <c r="E36" s="12"/>
      <c r="F36" s="12"/>
    </row>
    <row r="37" spans="1:14" x14ac:dyDescent="0.25">
      <c r="A37" s="16"/>
      <c r="B37" s="16"/>
      <c r="C37" s="16"/>
      <c r="D37" s="16"/>
      <c r="E37" s="16"/>
      <c r="F37" s="16"/>
      <c r="L37" s="13"/>
    </row>
    <row r="38" spans="1:14" x14ac:dyDescent="0.25">
      <c r="N38" s="13"/>
    </row>
    <row r="39" spans="1:14" x14ac:dyDescent="0.25">
      <c r="A39" s="11"/>
      <c r="C39" s="11"/>
      <c r="E39" s="11"/>
      <c r="G39" s="11"/>
      <c r="N39" s="13"/>
    </row>
    <row r="40" spans="1:14" x14ac:dyDescent="0.25">
      <c r="A40" s="11"/>
      <c r="C40" s="11"/>
      <c r="E40" s="11"/>
      <c r="G40" s="11"/>
      <c r="N40" s="13"/>
    </row>
    <row r="41" spans="1:14" x14ac:dyDescent="0.25">
      <c r="A41" s="11"/>
      <c r="C41" s="11"/>
      <c r="E41" s="11"/>
      <c r="G41" s="11"/>
      <c r="N41" s="13"/>
    </row>
    <row r="42" spans="1:14" x14ac:dyDescent="0.25">
      <c r="A42" s="11"/>
      <c r="C42" s="11"/>
      <c r="E42" s="11"/>
      <c r="G42" s="11"/>
      <c r="N42" s="13"/>
    </row>
    <row r="43" spans="1:14" x14ac:dyDescent="0.25">
      <c r="A43" s="11"/>
      <c r="C43" s="11"/>
      <c r="E43" s="11"/>
      <c r="G43" s="11"/>
      <c r="N43" s="13"/>
    </row>
    <row r="44" spans="1:14" x14ac:dyDescent="0.25">
      <c r="A44" s="11"/>
      <c r="C44" s="11"/>
      <c r="E44" s="11"/>
      <c r="G44" s="11"/>
      <c r="N44" s="13"/>
    </row>
    <row r="45" spans="1:14" x14ac:dyDescent="0.25">
      <c r="A45" s="11"/>
      <c r="C45" s="11"/>
      <c r="E45" s="11"/>
      <c r="G45" s="11"/>
      <c r="N45" s="13"/>
    </row>
    <row r="46" spans="1:14" x14ac:dyDescent="0.25">
      <c r="A46" s="11"/>
      <c r="C46" s="11"/>
      <c r="E46" s="11"/>
      <c r="G46" s="11"/>
      <c r="N46" s="13"/>
    </row>
    <row r="47" spans="1:14" x14ac:dyDescent="0.25">
      <c r="A47" s="11"/>
      <c r="C47" s="11"/>
      <c r="E47" s="11"/>
      <c r="G47" s="11"/>
      <c r="N47" s="13"/>
    </row>
    <row r="48" spans="1:14" x14ac:dyDescent="0.25">
      <c r="A48" s="11"/>
      <c r="C48" s="11"/>
      <c r="E48" s="11"/>
      <c r="G48" s="11"/>
      <c r="N48" s="13"/>
    </row>
    <row r="49" spans="1:14" x14ac:dyDescent="0.25">
      <c r="A49" s="11"/>
      <c r="C49" s="11"/>
      <c r="E49" s="11"/>
      <c r="G49" s="11"/>
      <c r="N49" s="13"/>
    </row>
    <row r="50" spans="1:14" x14ac:dyDescent="0.25">
      <c r="A50" s="11"/>
      <c r="C50" s="11"/>
      <c r="E50" s="11"/>
      <c r="G50" s="11"/>
      <c r="N50" s="13"/>
    </row>
    <row r="51" spans="1:14" x14ac:dyDescent="0.25">
      <c r="A51" s="11"/>
      <c r="C51" s="11"/>
      <c r="E51" s="11"/>
      <c r="G51" s="11"/>
      <c r="N51" s="13"/>
    </row>
    <row r="52" spans="1:14" x14ac:dyDescent="0.25">
      <c r="A52" s="11"/>
      <c r="C52" s="11"/>
      <c r="E52" s="11"/>
      <c r="G52" s="11"/>
      <c r="N52" s="13"/>
    </row>
    <row r="53" spans="1:14" x14ac:dyDescent="0.25">
      <c r="A53" s="11"/>
      <c r="C53" s="11"/>
      <c r="E53" s="11"/>
      <c r="G53" s="11"/>
      <c r="N53" s="13"/>
    </row>
    <row r="54" spans="1:14" x14ac:dyDescent="0.25">
      <c r="A54" s="11"/>
      <c r="C54" s="11"/>
      <c r="E54" s="11"/>
      <c r="G54" s="11"/>
      <c r="N54" s="13"/>
    </row>
    <row r="55" spans="1:14" x14ac:dyDescent="0.25">
      <c r="A55" s="11"/>
      <c r="C55" s="11"/>
      <c r="E55" s="11"/>
      <c r="G55" s="11"/>
      <c r="N55" s="13"/>
    </row>
    <row r="56" spans="1:14" x14ac:dyDescent="0.25">
      <c r="A56" s="11"/>
      <c r="C56" s="11"/>
      <c r="E56" s="11"/>
      <c r="G56" s="11"/>
      <c r="N56" s="13"/>
    </row>
    <row r="57" spans="1:14" x14ac:dyDescent="0.25">
      <c r="A57" s="11"/>
      <c r="C57" s="11"/>
      <c r="E57" s="11"/>
      <c r="G57" s="11"/>
      <c r="N57" s="13"/>
    </row>
    <row r="58" spans="1:14" x14ac:dyDescent="0.25">
      <c r="A58" s="11"/>
      <c r="C58" s="11"/>
      <c r="E58" s="11"/>
      <c r="G58" s="11"/>
      <c r="N58" s="13"/>
    </row>
    <row r="59" spans="1:14" x14ac:dyDescent="0.25">
      <c r="A59" s="11"/>
      <c r="C59" s="11"/>
      <c r="E59" s="11"/>
      <c r="G59" s="11"/>
      <c r="N59" s="13"/>
    </row>
    <row r="60" spans="1:14" x14ac:dyDescent="0.25">
      <c r="A60" s="11"/>
      <c r="C60" s="11"/>
      <c r="E60" s="11"/>
      <c r="G60" s="11"/>
      <c r="N60" s="13"/>
    </row>
    <row r="61" spans="1:14" x14ac:dyDescent="0.25">
      <c r="A61" s="11"/>
      <c r="C61" s="11"/>
      <c r="E61" s="11"/>
      <c r="G61" s="11"/>
      <c r="N61" s="13"/>
    </row>
    <row r="62" spans="1:14" x14ac:dyDescent="0.25">
      <c r="A62" s="11"/>
      <c r="C62" s="11"/>
      <c r="E62" s="11"/>
      <c r="G62" s="11"/>
      <c r="N62" s="13"/>
    </row>
    <row r="63" spans="1:14" x14ac:dyDescent="0.25">
      <c r="A63" s="11"/>
      <c r="C63" s="11"/>
      <c r="E63" s="11"/>
      <c r="G63" s="11"/>
      <c r="N63" s="13"/>
    </row>
    <row r="64" spans="1:14" x14ac:dyDescent="0.25">
      <c r="A64" s="11"/>
      <c r="C64" s="11"/>
      <c r="E64" s="11"/>
      <c r="G64" s="11"/>
      <c r="N64" s="13"/>
    </row>
    <row r="65" spans="1:14" x14ac:dyDescent="0.25">
      <c r="A65" s="11"/>
      <c r="C65" s="11"/>
      <c r="E65" s="11"/>
      <c r="G65" s="11"/>
      <c r="N65" s="13"/>
    </row>
    <row r="66" spans="1:14" x14ac:dyDescent="0.25">
      <c r="A66" s="11"/>
      <c r="C66" s="11"/>
      <c r="E66" s="11"/>
      <c r="G66" s="11"/>
      <c r="N66" s="13"/>
    </row>
    <row r="67" spans="1:14" x14ac:dyDescent="0.25">
      <c r="A67" s="11"/>
      <c r="C67" s="11"/>
      <c r="E67" s="11"/>
      <c r="G67" s="11"/>
      <c r="N67" s="13"/>
    </row>
    <row r="68" spans="1:14" x14ac:dyDescent="0.25">
      <c r="A68" s="11"/>
      <c r="C68" s="11"/>
      <c r="E68" s="11"/>
      <c r="G68" s="11"/>
      <c r="N68" s="13"/>
    </row>
    <row r="69" spans="1:14" x14ac:dyDescent="0.25">
      <c r="A69" s="11"/>
      <c r="C69" s="11"/>
      <c r="E69" s="11"/>
      <c r="G69" s="11"/>
      <c r="N69" s="13"/>
    </row>
    <row r="70" spans="1:14" x14ac:dyDescent="0.25">
      <c r="C70" s="11"/>
    </row>
  </sheetData>
  <mergeCells count="3">
    <mergeCell ref="A37:B37"/>
    <mergeCell ref="C37:D37"/>
    <mergeCell ref="E37:F3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40BAB-819D-4A80-9DE1-89A791AB6304}">
  <dimension ref="A1:P70"/>
  <sheetViews>
    <sheetView workbookViewId="0">
      <selection activeCell="I13" sqref="I13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19</v>
      </c>
      <c r="K1" t="s">
        <v>6</v>
      </c>
      <c r="L1" t="s">
        <v>7</v>
      </c>
      <c r="O1" t="s">
        <v>10</v>
      </c>
      <c r="P1" t="s">
        <v>12</v>
      </c>
    </row>
    <row r="2" spans="1:16" x14ac:dyDescent="0.25">
      <c r="A2">
        <v>0.3454641</v>
      </c>
      <c r="B2">
        <v>7815</v>
      </c>
      <c r="C2">
        <v>0.22236590000000001</v>
      </c>
      <c r="D2">
        <v>11832</v>
      </c>
      <c r="E2">
        <v>0.13098699999999999</v>
      </c>
      <c r="F2">
        <v>5591</v>
      </c>
      <c r="G2">
        <f>A2/E2</f>
        <v>2.6373922603006408</v>
      </c>
      <c r="H2">
        <f>C2/E2</f>
        <v>1.6976180842373672</v>
      </c>
      <c r="J2" t="s">
        <v>9</v>
      </c>
      <c r="K2">
        <f>AVERAGE(G2:G31)</f>
        <v>2.6094678660213195</v>
      </c>
      <c r="L2">
        <f>AVERAGE(H2:H31)</f>
        <v>1.7165847194491164</v>
      </c>
      <c r="O2">
        <v>0.97499999999999998</v>
      </c>
      <c r="P2">
        <f>_xlfn.T.INV(O2, 29)</f>
        <v>2.0452296421327034</v>
      </c>
    </row>
    <row r="3" spans="1:16" x14ac:dyDescent="0.25">
      <c r="A3">
        <v>0.35380600000000001</v>
      </c>
      <c r="B3">
        <v>7840</v>
      </c>
      <c r="C3">
        <v>0.23371449999999999</v>
      </c>
      <c r="D3">
        <v>11889</v>
      </c>
      <c r="E3">
        <v>0.1211959</v>
      </c>
      <c r="F3">
        <v>5577</v>
      </c>
      <c r="G3">
        <f t="shared" ref="G3:G31" si="0">A3/E3</f>
        <v>2.9192901740075365</v>
      </c>
      <c r="H3">
        <f t="shared" ref="H3:H31" si="1">C3/E3</f>
        <v>1.9284026934904563</v>
      </c>
      <c r="J3" t="s">
        <v>11</v>
      </c>
      <c r="K3">
        <f>SQRT(VAR(G2:G31)/COUNT(G2:G31))</f>
        <v>5.3357666667551394E-2</v>
      </c>
      <c r="L3">
        <f>SQRT(VAR(H2:H31)/COUNT(H2:H31))</f>
        <v>3.3415494908893437E-2</v>
      </c>
    </row>
    <row r="4" spans="1:16" x14ac:dyDescent="0.25">
      <c r="A4">
        <v>0.3481862</v>
      </c>
      <c r="B4">
        <v>7853</v>
      </c>
      <c r="C4">
        <v>0.23488239999999999</v>
      </c>
      <c r="D4">
        <v>11892</v>
      </c>
      <c r="E4">
        <v>0.14131489999999999</v>
      </c>
      <c r="F4">
        <v>5590</v>
      </c>
      <c r="G4">
        <f t="shared" si="0"/>
        <v>2.4639029571545534</v>
      </c>
      <c r="H4">
        <f t="shared" si="1"/>
        <v>1.6621205548742559</v>
      </c>
      <c r="J4" t="s">
        <v>13</v>
      </c>
      <c r="K4" s="10">
        <f>K$2-$P$2*K$3</f>
        <v>2.5003391845178071</v>
      </c>
      <c r="L4" s="10">
        <f>L$2-$P$2*L$3</f>
        <v>1.6482423587549131</v>
      </c>
    </row>
    <row r="5" spans="1:16" x14ac:dyDescent="0.25">
      <c r="A5">
        <v>0.32131910000000002</v>
      </c>
      <c r="B5">
        <v>7848</v>
      </c>
      <c r="C5">
        <v>0.2086905</v>
      </c>
      <c r="D5">
        <v>11868</v>
      </c>
      <c r="E5">
        <v>0.15386040000000001</v>
      </c>
      <c r="F5">
        <v>5593</v>
      </c>
      <c r="G5">
        <f t="shared" si="0"/>
        <v>2.088380765941074</v>
      </c>
      <c r="H5">
        <f t="shared" si="1"/>
        <v>1.3563626508185342</v>
      </c>
      <c r="J5" t="s">
        <v>14</v>
      </c>
      <c r="K5" s="10">
        <f>K$2+$P$2*K$3</f>
        <v>2.7185965475248319</v>
      </c>
      <c r="L5" s="10">
        <f>L$2+$P$2*L$3</f>
        <v>1.7849270801433197</v>
      </c>
    </row>
    <row r="6" spans="1:16" x14ac:dyDescent="0.25">
      <c r="A6">
        <v>0.33190049999999999</v>
      </c>
      <c r="B6">
        <v>7857</v>
      </c>
      <c r="C6">
        <v>0.2222923</v>
      </c>
      <c r="D6">
        <v>11383</v>
      </c>
      <c r="E6">
        <v>0.1175194</v>
      </c>
      <c r="F6">
        <v>5442</v>
      </c>
      <c r="G6">
        <f t="shared" si="0"/>
        <v>2.8242188098305472</v>
      </c>
      <c r="H6">
        <f t="shared" si="1"/>
        <v>1.8915370568603993</v>
      </c>
    </row>
    <row r="7" spans="1:16" x14ac:dyDescent="0.25">
      <c r="A7">
        <v>0.3518541</v>
      </c>
      <c r="B7">
        <v>7826</v>
      </c>
      <c r="C7">
        <v>0.23187179999999999</v>
      </c>
      <c r="D7">
        <v>11843</v>
      </c>
      <c r="E7">
        <v>0.1460178</v>
      </c>
      <c r="F7">
        <v>5573</v>
      </c>
      <c r="G7">
        <f t="shared" si="0"/>
        <v>2.4096658078672601</v>
      </c>
      <c r="H7">
        <f t="shared" si="1"/>
        <v>1.5879694119484062</v>
      </c>
    </row>
    <row r="8" spans="1:16" x14ac:dyDescent="0.25">
      <c r="A8">
        <v>0.38765319999999998</v>
      </c>
      <c r="B8">
        <v>7840</v>
      </c>
      <c r="C8">
        <v>0.22520219999999999</v>
      </c>
      <c r="D8">
        <v>11887</v>
      </c>
      <c r="E8">
        <v>0.1405334</v>
      </c>
      <c r="F8">
        <v>5602</v>
      </c>
      <c r="G8">
        <f t="shared" si="0"/>
        <v>2.7584417654450828</v>
      </c>
      <c r="H8">
        <f t="shared" si="1"/>
        <v>1.6024816876272827</v>
      </c>
    </row>
    <row r="9" spans="1:16" x14ac:dyDescent="0.25">
      <c r="A9">
        <v>0.31986949999999997</v>
      </c>
      <c r="B9">
        <v>7861</v>
      </c>
      <c r="C9">
        <v>0.24049200000000001</v>
      </c>
      <c r="D9">
        <v>11874</v>
      </c>
      <c r="E9">
        <v>0.11513610000000001</v>
      </c>
      <c r="F9">
        <v>5600</v>
      </c>
      <c r="G9">
        <f t="shared" si="0"/>
        <v>2.7781859903192827</v>
      </c>
      <c r="H9">
        <f t="shared" si="1"/>
        <v>2.0887627772696833</v>
      </c>
    </row>
    <row r="10" spans="1:16" x14ac:dyDescent="0.25">
      <c r="A10">
        <v>0.30307810000000002</v>
      </c>
      <c r="B10">
        <v>7827</v>
      </c>
      <c r="C10">
        <v>0.20715449999999999</v>
      </c>
      <c r="D10">
        <v>11927</v>
      </c>
      <c r="E10">
        <v>0.1155089</v>
      </c>
      <c r="F10">
        <v>5586</v>
      </c>
      <c r="G10">
        <f t="shared" si="0"/>
        <v>2.6238506296917383</v>
      </c>
      <c r="H10">
        <f t="shared" si="1"/>
        <v>1.7934072612586562</v>
      </c>
    </row>
    <row r="11" spans="1:16" x14ac:dyDescent="0.25">
      <c r="A11">
        <v>0.33885690000000002</v>
      </c>
      <c r="B11">
        <v>7836</v>
      </c>
      <c r="C11">
        <v>0.2228511</v>
      </c>
      <c r="D11">
        <v>11842</v>
      </c>
      <c r="E11">
        <v>0.14928649999999999</v>
      </c>
      <c r="F11">
        <v>5595</v>
      </c>
      <c r="G11">
        <f t="shared" si="0"/>
        <v>2.2698428859943802</v>
      </c>
      <c r="H11">
        <f t="shared" si="1"/>
        <v>1.4927746313296917</v>
      </c>
      <c r="J11" s="14" t="s">
        <v>27</v>
      </c>
    </row>
    <row r="12" spans="1:16" x14ac:dyDescent="0.25">
      <c r="A12">
        <v>0.37396699999999999</v>
      </c>
      <c r="B12">
        <v>7847</v>
      </c>
      <c r="C12">
        <v>0.21651110000000001</v>
      </c>
      <c r="D12">
        <v>11866</v>
      </c>
      <c r="E12">
        <v>0.1246217</v>
      </c>
      <c r="F12">
        <v>5604</v>
      </c>
      <c r="G12">
        <f t="shared" si="0"/>
        <v>3.0008176746104409</v>
      </c>
      <c r="H12">
        <f t="shared" si="1"/>
        <v>1.7373467060712542</v>
      </c>
    </row>
    <row r="13" spans="1:16" x14ac:dyDescent="0.25">
      <c r="A13">
        <v>0.37529820000000003</v>
      </c>
      <c r="B13">
        <v>7841</v>
      </c>
      <c r="C13">
        <v>0.235788</v>
      </c>
      <c r="D13">
        <v>11851</v>
      </c>
      <c r="E13">
        <v>0.1209566</v>
      </c>
      <c r="F13">
        <v>5594</v>
      </c>
      <c r="G13">
        <f t="shared" si="0"/>
        <v>3.1027509040432686</v>
      </c>
      <c r="H13">
        <f t="shared" si="1"/>
        <v>1.9493603490838862</v>
      </c>
    </row>
    <row r="14" spans="1:16" x14ac:dyDescent="0.25">
      <c r="A14">
        <v>0.34140720000000002</v>
      </c>
      <c r="B14">
        <v>7834</v>
      </c>
      <c r="C14">
        <v>0.2344686</v>
      </c>
      <c r="D14">
        <v>11794</v>
      </c>
      <c r="E14">
        <v>0.12998370000000001</v>
      </c>
      <c r="F14">
        <v>5576</v>
      </c>
      <c r="G14">
        <f t="shared" si="0"/>
        <v>2.6265385582961556</v>
      </c>
      <c r="H14">
        <f t="shared" si="1"/>
        <v>1.8038307880141893</v>
      </c>
    </row>
    <row r="15" spans="1:16" x14ac:dyDescent="0.25">
      <c r="A15">
        <v>0.39228039999999997</v>
      </c>
      <c r="B15">
        <v>7838</v>
      </c>
      <c r="C15">
        <v>0.2162425</v>
      </c>
      <c r="D15">
        <v>11858</v>
      </c>
      <c r="E15">
        <v>0.129945</v>
      </c>
      <c r="F15">
        <v>5588</v>
      </c>
      <c r="G15">
        <f t="shared" si="0"/>
        <v>3.0188187310015775</v>
      </c>
      <c r="H15">
        <f t="shared" si="1"/>
        <v>1.6641078918003771</v>
      </c>
    </row>
    <row r="16" spans="1:16" x14ac:dyDescent="0.25">
      <c r="A16">
        <v>0.3914822</v>
      </c>
      <c r="B16">
        <v>7836</v>
      </c>
      <c r="C16">
        <v>0.2126489</v>
      </c>
      <c r="D16">
        <v>11859</v>
      </c>
      <c r="E16">
        <v>0.14061019999999999</v>
      </c>
      <c r="F16">
        <v>5587</v>
      </c>
      <c r="G16">
        <f t="shared" si="0"/>
        <v>2.78416644027247</v>
      </c>
      <c r="H16">
        <f t="shared" si="1"/>
        <v>1.5123291197935855</v>
      </c>
    </row>
    <row r="17" spans="1:8" x14ac:dyDescent="0.25">
      <c r="A17">
        <v>0.34453099999999998</v>
      </c>
      <c r="B17">
        <v>7836</v>
      </c>
      <c r="C17">
        <v>0.24228959999999999</v>
      </c>
      <c r="D17">
        <v>11861</v>
      </c>
      <c r="E17">
        <v>0.12715080000000001</v>
      </c>
      <c r="F17">
        <v>5590</v>
      </c>
      <c r="G17">
        <f t="shared" si="0"/>
        <v>2.7096251065663761</v>
      </c>
      <c r="H17">
        <f t="shared" si="1"/>
        <v>1.9055294972583734</v>
      </c>
    </row>
    <row r="18" spans="1:8" x14ac:dyDescent="0.25">
      <c r="A18">
        <v>0.33610329999999999</v>
      </c>
      <c r="B18">
        <v>7741</v>
      </c>
      <c r="C18">
        <v>0.22951299999999999</v>
      </c>
      <c r="D18">
        <v>11831</v>
      </c>
      <c r="E18">
        <v>0.1536351</v>
      </c>
      <c r="F18">
        <v>5559</v>
      </c>
      <c r="G18">
        <f t="shared" si="0"/>
        <v>2.1876726086682017</v>
      </c>
      <c r="H18">
        <f t="shared" si="1"/>
        <v>1.4938838846070983</v>
      </c>
    </row>
    <row r="19" spans="1:8" x14ac:dyDescent="0.25">
      <c r="A19">
        <v>0.32640839999999999</v>
      </c>
      <c r="B19">
        <v>7824</v>
      </c>
      <c r="C19">
        <v>0.2418758</v>
      </c>
      <c r="D19">
        <v>11848</v>
      </c>
      <c r="E19">
        <v>0.13645260000000001</v>
      </c>
      <c r="F19">
        <v>5482</v>
      </c>
      <c r="G19">
        <f t="shared" si="0"/>
        <v>2.392100993311963</v>
      </c>
      <c r="H19">
        <f t="shared" si="1"/>
        <v>1.7725994228032298</v>
      </c>
    </row>
    <row r="20" spans="1:8" x14ac:dyDescent="0.25">
      <c r="A20">
        <v>0.3432077</v>
      </c>
      <c r="B20">
        <v>7829</v>
      </c>
      <c r="C20">
        <v>0.23126849999999999</v>
      </c>
      <c r="D20">
        <v>11860</v>
      </c>
      <c r="E20">
        <v>0.1325279</v>
      </c>
      <c r="F20">
        <v>5525</v>
      </c>
      <c r="G20">
        <f t="shared" si="0"/>
        <v>2.5897014892713157</v>
      </c>
      <c r="H20">
        <f t="shared" si="1"/>
        <v>1.7450551921519919</v>
      </c>
    </row>
    <row r="21" spans="1:8" x14ac:dyDescent="0.25">
      <c r="A21">
        <v>0.3707394</v>
      </c>
      <c r="B21">
        <v>7807</v>
      </c>
      <c r="C21">
        <v>0.23294570000000001</v>
      </c>
      <c r="D21">
        <v>11810</v>
      </c>
      <c r="E21">
        <v>0.1228558</v>
      </c>
      <c r="F21">
        <v>5569</v>
      </c>
      <c r="G21">
        <f t="shared" si="0"/>
        <v>3.0176792630058977</v>
      </c>
      <c r="H21">
        <f t="shared" si="1"/>
        <v>1.8960903758715502</v>
      </c>
    </row>
    <row r="22" spans="1:8" x14ac:dyDescent="0.25">
      <c r="A22">
        <v>0.35163470000000002</v>
      </c>
      <c r="B22">
        <v>7946</v>
      </c>
      <c r="C22">
        <v>0.21858520000000001</v>
      </c>
      <c r="D22">
        <v>12091</v>
      </c>
      <c r="E22">
        <v>0.1452312</v>
      </c>
      <c r="F22">
        <v>5668</v>
      </c>
      <c r="G22">
        <f t="shared" si="0"/>
        <v>2.4212063248117484</v>
      </c>
      <c r="H22">
        <f t="shared" si="1"/>
        <v>1.5050843069533268</v>
      </c>
    </row>
    <row r="23" spans="1:8" x14ac:dyDescent="0.25">
      <c r="A23">
        <v>0.35743570000000002</v>
      </c>
      <c r="B23">
        <v>7951</v>
      </c>
      <c r="C23">
        <v>0.21536420000000001</v>
      </c>
      <c r="D23">
        <v>12024</v>
      </c>
      <c r="E23">
        <v>0.1240768</v>
      </c>
      <c r="F23">
        <v>5671</v>
      </c>
      <c r="G23">
        <f t="shared" si="0"/>
        <v>2.8807617540104196</v>
      </c>
      <c r="H23">
        <f t="shared" si="1"/>
        <v>1.7357330298653737</v>
      </c>
    </row>
    <row r="24" spans="1:8" x14ac:dyDescent="0.25">
      <c r="A24">
        <v>0.36988690000000002</v>
      </c>
      <c r="B24">
        <v>7956</v>
      </c>
      <c r="C24">
        <v>0.23481389999999999</v>
      </c>
      <c r="D24">
        <v>12057</v>
      </c>
      <c r="E24">
        <v>0.12788150000000001</v>
      </c>
      <c r="F24">
        <v>5662</v>
      </c>
      <c r="G24">
        <f t="shared" si="0"/>
        <v>2.892419153669608</v>
      </c>
      <c r="H24">
        <f t="shared" si="1"/>
        <v>1.8361834980040113</v>
      </c>
    </row>
    <row r="25" spans="1:8" x14ac:dyDescent="0.25">
      <c r="A25">
        <v>0.36216680000000001</v>
      </c>
      <c r="B25">
        <v>7939</v>
      </c>
      <c r="C25">
        <v>0.21335560000000001</v>
      </c>
      <c r="D25">
        <v>12035</v>
      </c>
      <c r="E25">
        <v>0.14097290000000001</v>
      </c>
      <c r="F25">
        <v>5656</v>
      </c>
      <c r="G25">
        <f t="shared" si="0"/>
        <v>2.569052633520343</v>
      </c>
      <c r="H25">
        <f t="shared" si="1"/>
        <v>1.5134511668554735</v>
      </c>
    </row>
    <row r="26" spans="1:8" x14ac:dyDescent="0.25">
      <c r="A26">
        <v>0.37855220000000001</v>
      </c>
      <c r="B26">
        <v>7959</v>
      </c>
      <c r="C26">
        <v>0.2244794</v>
      </c>
      <c r="D26">
        <v>12039</v>
      </c>
      <c r="E26">
        <v>0.13593450000000001</v>
      </c>
      <c r="F26">
        <v>5661</v>
      </c>
      <c r="G26">
        <f t="shared" si="0"/>
        <v>2.7848132740400704</v>
      </c>
      <c r="H26">
        <f t="shared" si="1"/>
        <v>1.6513791568733469</v>
      </c>
    </row>
    <row r="27" spans="1:8" x14ac:dyDescent="0.25">
      <c r="A27">
        <v>0.28976790000000002</v>
      </c>
      <c r="B27">
        <v>7960</v>
      </c>
      <c r="C27">
        <v>0.21834039999999999</v>
      </c>
      <c r="D27">
        <v>12044</v>
      </c>
      <c r="E27">
        <v>0.1401038</v>
      </c>
      <c r="F27">
        <v>5651</v>
      </c>
      <c r="G27">
        <f t="shared" si="0"/>
        <v>2.0682372640856279</v>
      </c>
      <c r="H27">
        <f t="shared" si="1"/>
        <v>1.5584188294678658</v>
      </c>
    </row>
    <row r="28" spans="1:8" x14ac:dyDescent="0.25">
      <c r="A28">
        <v>0.35601880000000002</v>
      </c>
      <c r="B28">
        <v>7666</v>
      </c>
      <c r="C28">
        <v>0.23971129999999999</v>
      </c>
      <c r="D28">
        <v>11854</v>
      </c>
      <c r="E28">
        <v>0.1447417</v>
      </c>
      <c r="F28">
        <v>5530</v>
      </c>
      <c r="G28">
        <f t="shared" si="0"/>
        <v>2.4596836986162249</v>
      </c>
      <c r="H28">
        <f t="shared" si="1"/>
        <v>1.6561315778383146</v>
      </c>
    </row>
    <row r="29" spans="1:8" x14ac:dyDescent="0.25">
      <c r="A29">
        <v>0.36040359999999999</v>
      </c>
      <c r="B29">
        <v>7837</v>
      </c>
      <c r="C29">
        <v>0.2492231</v>
      </c>
      <c r="D29">
        <v>11903</v>
      </c>
      <c r="E29">
        <v>0.1629842</v>
      </c>
      <c r="F29">
        <v>5555</v>
      </c>
      <c r="G29">
        <f t="shared" si="0"/>
        <v>2.2112793755468321</v>
      </c>
      <c r="H29">
        <f t="shared" si="1"/>
        <v>1.5291242954838569</v>
      </c>
    </row>
    <row r="30" spans="1:8" x14ac:dyDescent="0.25">
      <c r="A30">
        <v>0.33981630000000002</v>
      </c>
      <c r="B30">
        <v>7824</v>
      </c>
      <c r="C30">
        <v>0.24834390000000001</v>
      </c>
      <c r="D30">
        <v>11841</v>
      </c>
      <c r="E30">
        <v>0.1328261</v>
      </c>
      <c r="F30">
        <v>5576</v>
      </c>
      <c r="G30">
        <f t="shared" si="0"/>
        <v>2.5583548715199798</v>
      </c>
      <c r="H30">
        <f t="shared" si="1"/>
        <v>1.86969202588949</v>
      </c>
    </row>
    <row r="31" spans="1:8" x14ac:dyDescent="0.25">
      <c r="A31">
        <v>0.3045581</v>
      </c>
      <c r="B31">
        <v>7827</v>
      </c>
      <c r="C31">
        <v>0.28079359999999998</v>
      </c>
      <c r="D31">
        <v>11803</v>
      </c>
      <c r="E31">
        <v>0.1362564</v>
      </c>
      <c r="F31">
        <v>5531</v>
      </c>
      <c r="G31">
        <f t="shared" si="0"/>
        <v>2.2351838152189547</v>
      </c>
      <c r="H31">
        <f t="shared" si="1"/>
        <v>2.060773659072161</v>
      </c>
    </row>
    <row r="32" spans="1:8" x14ac:dyDescent="0.25">
      <c r="A32" s="12"/>
      <c r="B32" s="12"/>
      <c r="C32" s="12"/>
      <c r="D32" s="12"/>
      <c r="E32" s="12"/>
      <c r="F32" s="12"/>
    </row>
    <row r="33" spans="1:14" x14ac:dyDescent="0.25">
      <c r="A33" s="12"/>
      <c r="B33" s="12"/>
      <c r="C33" s="12"/>
      <c r="D33" s="12"/>
      <c r="E33" s="12"/>
      <c r="F33" s="12"/>
    </row>
    <row r="34" spans="1:14" x14ac:dyDescent="0.25">
      <c r="A34" s="12"/>
      <c r="B34" s="12"/>
      <c r="C34" s="12"/>
      <c r="D34" s="12"/>
      <c r="E34" s="12"/>
      <c r="F34" s="12"/>
    </row>
    <row r="35" spans="1:14" x14ac:dyDescent="0.25">
      <c r="A35" s="12"/>
      <c r="B35" s="12"/>
      <c r="C35" s="12"/>
      <c r="D35" s="12"/>
      <c r="E35" s="12"/>
      <c r="F35" s="12"/>
    </row>
    <row r="36" spans="1:14" x14ac:dyDescent="0.25">
      <c r="A36" s="12"/>
      <c r="B36" s="12"/>
      <c r="C36" s="12"/>
      <c r="D36" s="12"/>
      <c r="E36" s="12"/>
      <c r="F36" s="12"/>
    </row>
    <row r="37" spans="1:14" x14ac:dyDescent="0.25">
      <c r="A37" s="16"/>
      <c r="B37" s="16"/>
      <c r="C37" s="16"/>
      <c r="D37" s="16"/>
      <c r="E37" s="16"/>
      <c r="F37" s="16"/>
      <c r="L37" s="13"/>
    </row>
    <row r="38" spans="1:14" x14ac:dyDescent="0.25">
      <c r="N38" s="13"/>
    </row>
    <row r="39" spans="1:14" x14ac:dyDescent="0.25">
      <c r="A39" s="11"/>
      <c r="C39" s="11"/>
      <c r="E39" s="11"/>
      <c r="G39" s="11"/>
      <c r="N39" s="13"/>
    </row>
    <row r="40" spans="1:14" x14ac:dyDescent="0.25">
      <c r="A40" s="11"/>
      <c r="C40" s="11"/>
      <c r="E40" s="11"/>
      <c r="G40" s="11"/>
      <c r="N40" s="13"/>
    </row>
    <row r="41" spans="1:14" x14ac:dyDescent="0.25">
      <c r="A41" s="11"/>
      <c r="C41" s="11"/>
      <c r="E41" s="11"/>
      <c r="G41" s="11"/>
      <c r="N41" s="13"/>
    </row>
    <row r="42" spans="1:14" x14ac:dyDescent="0.25">
      <c r="A42" s="11"/>
      <c r="C42" s="11"/>
      <c r="E42" s="11"/>
      <c r="G42" s="11"/>
      <c r="N42" s="13"/>
    </row>
    <row r="43" spans="1:14" x14ac:dyDescent="0.25">
      <c r="A43" s="11"/>
      <c r="C43" s="11"/>
      <c r="E43" s="11"/>
      <c r="G43" s="11"/>
      <c r="N43" s="13"/>
    </row>
    <row r="44" spans="1:14" x14ac:dyDescent="0.25">
      <c r="A44" s="11"/>
      <c r="C44" s="11"/>
      <c r="E44" s="11"/>
      <c r="G44" s="11"/>
      <c r="N44" s="13"/>
    </row>
    <row r="45" spans="1:14" x14ac:dyDescent="0.25">
      <c r="A45" s="11"/>
      <c r="C45" s="11"/>
      <c r="E45" s="11"/>
      <c r="G45" s="11"/>
      <c r="N45" s="13"/>
    </row>
    <row r="46" spans="1:14" x14ac:dyDescent="0.25">
      <c r="A46" s="11"/>
      <c r="C46" s="11"/>
      <c r="E46" s="11"/>
      <c r="G46" s="11"/>
      <c r="N46" s="13"/>
    </row>
    <row r="47" spans="1:14" x14ac:dyDescent="0.25">
      <c r="A47" s="11"/>
      <c r="C47" s="11"/>
      <c r="E47" s="11"/>
      <c r="G47" s="11"/>
      <c r="N47" s="13"/>
    </row>
    <row r="48" spans="1:14" x14ac:dyDescent="0.25">
      <c r="A48" s="11"/>
      <c r="C48" s="11"/>
      <c r="E48" s="11"/>
      <c r="G48" s="11"/>
      <c r="N48" s="13"/>
    </row>
    <row r="49" spans="1:14" x14ac:dyDescent="0.25">
      <c r="A49" s="11"/>
      <c r="C49" s="11"/>
      <c r="E49" s="11"/>
      <c r="G49" s="11"/>
      <c r="N49" s="13"/>
    </row>
    <row r="50" spans="1:14" x14ac:dyDescent="0.25">
      <c r="A50" s="11"/>
      <c r="C50" s="11"/>
      <c r="E50" s="11"/>
      <c r="G50" s="11"/>
      <c r="N50" s="13"/>
    </row>
    <row r="51" spans="1:14" x14ac:dyDescent="0.25">
      <c r="A51" s="11"/>
      <c r="C51" s="11"/>
      <c r="E51" s="11"/>
      <c r="G51" s="11"/>
      <c r="N51" s="13"/>
    </row>
    <row r="52" spans="1:14" x14ac:dyDescent="0.25">
      <c r="A52" s="11"/>
      <c r="C52" s="11"/>
      <c r="E52" s="11"/>
      <c r="G52" s="11"/>
      <c r="N52" s="13"/>
    </row>
    <row r="53" spans="1:14" x14ac:dyDescent="0.25">
      <c r="A53" s="11"/>
      <c r="C53" s="11"/>
      <c r="E53" s="11"/>
      <c r="G53" s="11"/>
      <c r="N53" s="13"/>
    </row>
    <row r="54" spans="1:14" x14ac:dyDescent="0.25">
      <c r="A54" s="11"/>
      <c r="C54" s="11"/>
      <c r="E54" s="11"/>
      <c r="G54" s="11"/>
      <c r="N54" s="13"/>
    </row>
    <row r="55" spans="1:14" x14ac:dyDescent="0.25">
      <c r="A55" s="11"/>
      <c r="C55" s="11"/>
      <c r="E55" s="11"/>
      <c r="G55" s="11"/>
      <c r="N55" s="13"/>
    </row>
    <row r="56" spans="1:14" x14ac:dyDescent="0.25">
      <c r="A56" s="11"/>
      <c r="C56" s="11"/>
      <c r="E56" s="11"/>
      <c r="G56" s="11"/>
      <c r="N56" s="13"/>
    </row>
    <row r="57" spans="1:14" x14ac:dyDescent="0.25">
      <c r="A57" s="11"/>
      <c r="C57" s="11"/>
      <c r="E57" s="11"/>
      <c r="G57" s="11"/>
      <c r="N57" s="13"/>
    </row>
    <row r="58" spans="1:14" x14ac:dyDescent="0.25">
      <c r="A58" s="11"/>
      <c r="C58" s="11"/>
      <c r="E58" s="11"/>
      <c r="G58" s="11"/>
      <c r="N58" s="13"/>
    </row>
    <row r="59" spans="1:14" x14ac:dyDescent="0.25">
      <c r="A59" s="11"/>
      <c r="C59" s="11"/>
      <c r="E59" s="11"/>
      <c r="G59" s="11"/>
      <c r="N59" s="13"/>
    </row>
    <row r="60" spans="1:14" x14ac:dyDescent="0.25">
      <c r="A60" s="11"/>
      <c r="C60" s="11"/>
      <c r="E60" s="11"/>
      <c r="G60" s="11"/>
      <c r="N60" s="13"/>
    </row>
    <row r="61" spans="1:14" x14ac:dyDescent="0.25">
      <c r="A61" s="11"/>
      <c r="C61" s="11"/>
      <c r="E61" s="11"/>
      <c r="G61" s="11"/>
      <c r="N61" s="13"/>
    </row>
    <row r="62" spans="1:14" x14ac:dyDescent="0.25">
      <c r="A62" s="11"/>
      <c r="C62" s="11"/>
      <c r="E62" s="11"/>
      <c r="G62" s="11"/>
      <c r="N62" s="13"/>
    </row>
    <row r="63" spans="1:14" x14ac:dyDescent="0.25">
      <c r="A63" s="11"/>
      <c r="C63" s="11"/>
      <c r="E63" s="11"/>
      <c r="G63" s="11"/>
      <c r="N63" s="13"/>
    </row>
    <row r="64" spans="1:14" x14ac:dyDescent="0.25">
      <c r="A64" s="11"/>
      <c r="C64" s="11"/>
      <c r="E64" s="11"/>
      <c r="G64" s="11"/>
      <c r="N64" s="13"/>
    </row>
    <row r="65" spans="1:14" x14ac:dyDescent="0.25">
      <c r="A65" s="11"/>
      <c r="C65" s="11"/>
      <c r="E65" s="11"/>
      <c r="G65" s="11"/>
      <c r="N65" s="13"/>
    </row>
    <row r="66" spans="1:14" x14ac:dyDescent="0.25">
      <c r="A66" s="11"/>
      <c r="C66" s="11"/>
      <c r="E66" s="11"/>
      <c r="G66" s="11"/>
      <c r="N66" s="13"/>
    </row>
    <row r="67" spans="1:14" x14ac:dyDescent="0.25">
      <c r="A67" s="11"/>
      <c r="C67" s="11"/>
      <c r="E67" s="11"/>
      <c r="G67" s="11"/>
      <c r="N67" s="13"/>
    </row>
    <row r="68" spans="1:14" x14ac:dyDescent="0.25">
      <c r="A68" s="11"/>
      <c r="C68" s="11"/>
      <c r="E68" s="11"/>
      <c r="G68" s="11"/>
      <c r="N68" s="13"/>
    </row>
    <row r="69" spans="1:14" x14ac:dyDescent="0.25">
      <c r="A69" s="11"/>
      <c r="C69" s="11"/>
      <c r="E69" s="11"/>
      <c r="G69" s="11"/>
      <c r="N69" s="13"/>
    </row>
    <row r="70" spans="1:14" x14ac:dyDescent="0.25">
      <c r="C70" s="11"/>
    </row>
  </sheetData>
  <mergeCells count="3">
    <mergeCell ref="A37:B37"/>
    <mergeCell ref="C37:D37"/>
    <mergeCell ref="E37:F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EA24D-0CDA-48D0-A7DA-AE0BC191658D}">
  <dimension ref="A1:P70"/>
  <sheetViews>
    <sheetView workbookViewId="0">
      <selection activeCell="G1" activeCellId="2" sqref="K1:K1048576 I1:I1048576 G1:G1048576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20</v>
      </c>
      <c r="K1" t="s">
        <v>6</v>
      </c>
      <c r="L1" t="s">
        <v>7</v>
      </c>
      <c r="O1" t="s">
        <v>10</v>
      </c>
      <c r="P1" t="s">
        <v>12</v>
      </c>
    </row>
    <row r="2" spans="1:16" x14ac:dyDescent="0.25">
      <c r="A2">
        <v>4.6378029999999999</v>
      </c>
      <c r="B2">
        <v>1772</v>
      </c>
      <c r="C2">
        <v>3.3584960000000001</v>
      </c>
      <c r="D2">
        <v>2429</v>
      </c>
      <c r="E2">
        <v>1.7773159999999999</v>
      </c>
      <c r="F2">
        <v>1290</v>
      </c>
      <c r="G2">
        <f>A2/E2</f>
        <v>2.6094419900569172</v>
      </c>
      <c r="H2">
        <f>C2/E2</f>
        <v>1.8896448352459554</v>
      </c>
      <c r="J2" t="s">
        <v>9</v>
      </c>
      <c r="K2">
        <f>AVERAGE(G2:G31)</f>
        <v>2.7739032091035001</v>
      </c>
      <c r="L2">
        <f>AVERAGE(H2:H31)</f>
        <v>1.8158993072245186</v>
      </c>
      <c r="O2">
        <v>0.97499999999999998</v>
      </c>
      <c r="P2">
        <f>_xlfn.T.INV(O2, 29)</f>
        <v>2.0452296421327034</v>
      </c>
    </row>
    <row r="3" spans="1:16" x14ac:dyDescent="0.25">
      <c r="A3">
        <v>4.8116750000000001</v>
      </c>
      <c r="B3">
        <v>1858</v>
      </c>
      <c r="C3">
        <v>3.2858710000000002</v>
      </c>
      <c r="D3">
        <v>2845</v>
      </c>
      <c r="E3">
        <v>1.4552480000000001</v>
      </c>
      <c r="F3">
        <v>1357</v>
      </c>
      <c r="G3">
        <f t="shared" ref="G3:G31" si="0">A3/E3</f>
        <v>3.3064295570239572</v>
      </c>
      <c r="H3">
        <f t="shared" ref="H3:H31" si="1">C3/E3</f>
        <v>2.2579457247149626</v>
      </c>
      <c r="J3" t="s">
        <v>11</v>
      </c>
      <c r="K3">
        <f>SQRT(VAR(G2:G31)/COUNT(G2:G31))</f>
        <v>4.7320610597351417E-2</v>
      </c>
      <c r="L3">
        <f>SQRT(VAR(H2:H31)/COUNT(H2:H31))</f>
        <v>3.1757824625154106E-2</v>
      </c>
    </row>
    <row r="4" spans="1:16" x14ac:dyDescent="0.25">
      <c r="A4">
        <v>4.9558179999999998</v>
      </c>
      <c r="B4">
        <v>1929</v>
      </c>
      <c r="C4">
        <v>2.9055170000000001</v>
      </c>
      <c r="D4">
        <v>2852</v>
      </c>
      <c r="E4">
        <v>1.712086</v>
      </c>
      <c r="F4">
        <v>1316</v>
      </c>
      <c r="G4">
        <f t="shared" si="0"/>
        <v>2.894608097957696</v>
      </c>
      <c r="H4">
        <f t="shared" si="1"/>
        <v>1.6970625307373579</v>
      </c>
      <c r="J4" t="s">
        <v>13</v>
      </c>
      <c r="K4" s="10">
        <f>K$2-$P$2*K$3</f>
        <v>2.6771216936259781</v>
      </c>
      <c r="L4" s="10">
        <f>L$2-$P$2*L$3</f>
        <v>1.7509472629315015</v>
      </c>
    </row>
    <row r="5" spans="1:16" x14ac:dyDescent="0.25">
      <c r="A5">
        <v>4.4609350000000001</v>
      </c>
      <c r="B5">
        <v>1938</v>
      </c>
      <c r="C5">
        <v>3.0790609999999998</v>
      </c>
      <c r="D5">
        <v>2861</v>
      </c>
      <c r="E5">
        <v>1.8304530000000001</v>
      </c>
      <c r="F5">
        <v>1351</v>
      </c>
      <c r="G5">
        <f t="shared" si="0"/>
        <v>2.4370661251613672</v>
      </c>
      <c r="H5">
        <f t="shared" si="1"/>
        <v>1.6821305982726678</v>
      </c>
      <c r="J5" t="s">
        <v>14</v>
      </c>
      <c r="K5" s="10">
        <f>K$2+$P$2*K$3</f>
        <v>2.8706847245810221</v>
      </c>
      <c r="L5" s="10">
        <f>L$2+$P$2*L$3</f>
        <v>1.8808513515175358</v>
      </c>
    </row>
    <row r="6" spans="1:16" x14ac:dyDescent="0.25">
      <c r="A6">
        <v>4.2976559999999999</v>
      </c>
      <c r="B6">
        <v>1815</v>
      </c>
      <c r="C6">
        <v>3.2609759999999999</v>
      </c>
      <c r="D6">
        <v>2738</v>
      </c>
      <c r="E6">
        <v>1.686353</v>
      </c>
      <c r="F6">
        <v>1282</v>
      </c>
      <c r="G6">
        <f t="shared" si="0"/>
        <v>2.5484913301070415</v>
      </c>
      <c r="H6">
        <f t="shared" si="1"/>
        <v>1.933744595585859</v>
      </c>
    </row>
    <row r="7" spans="1:16" x14ac:dyDescent="0.25">
      <c r="A7">
        <v>4.7437699999999996</v>
      </c>
      <c r="B7">
        <v>1730</v>
      </c>
      <c r="C7">
        <v>2.6592579999999999</v>
      </c>
      <c r="D7">
        <v>2820</v>
      </c>
      <c r="E7">
        <v>1.54834</v>
      </c>
      <c r="F7">
        <v>1276</v>
      </c>
      <c r="G7">
        <f t="shared" si="0"/>
        <v>3.0637779815802726</v>
      </c>
      <c r="H7">
        <f t="shared" si="1"/>
        <v>1.7174896986450003</v>
      </c>
    </row>
    <row r="8" spans="1:16" x14ac:dyDescent="0.25">
      <c r="A8">
        <v>4.5745009999999997</v>
      </c>
      <c r="B8">
        <v>1761</v>
      </c>
      <c r="C8">
        <v>2.85758</v>
      </c>
      <c r="D8">
        <v>2850</v>
      </c>
      <c r="E8">
        <v>1.4779439999999999</v>
      </c>
      <c r="F8">
        <v>1357</v>
      </c>
      <c r="G8">
        <f t="shared" si="0"/>
        <v>3.0951788430414142</v>
      </c>
      <c r="H8">
        <f t="shared" si="1"/>
        <v>1.9334832713553425</v>
      </c>
    </row>
    <row r="9" spans="1:16" x14ac:dyDescent="0.25">
      <c r="A9">
        <v>4.5327599999999997</v>
      </c>
      <c r="B9">
        <v>1859</v>
      </c>
      <c r="C9">
        <v>2.5695790000000001</v>
      </c>
      <c r="D9">
        <v>2931</v>
      </c>
      <c r="E9">
        <v>1.5794570000000001</v>
      </c>
      <c r="F9">
        <v>1348</v>
      </c>
      <c r="G9">
        <f t="shared" si="0"/>
        <v>2.8698217172104079</v>
      </c>
      <c r="H9">
        <f t="shared" si="1"/>
        <v>1.6268749323343401</v>
      </c>
    </row>
    <row r="10" spans="1:16" x14ac:dyDescent="0.25">
      <c r="A10">
        <v>4.4407500000000004</v>
      </c>
      <c r="B10">
        <v>1830</v>
      </c>
      <c r="C10">
        <v>2.8330229999999998</v>
      </c>
      <c r="D10">
        <v>2932</v>
      </c>
      <c r="E10">
        <v>1.6077049999999999</v>
      </c>
      <c r="F10">
        <v>1336</v>
      </c>
      <c r="G10">
        <f t="shared" si="0"/>
        <v>2.7621671886322434</v>
      </c>
      <c r="H10">
        <f t="shared" si="1"/>
        <v>1.7621535045297489</v>
      </c>
    </row>
    <row r="11" spans="1:16" x14ac:dyDescent="0.25">
      <c r="A11">
        <v>4.2687390000000001</v>
      </c>
      <c r="B11">
        <v>1922</v>
      </c>
      <c r="C11">
        <v>2.8698760000000001</v>
      </c>
      <c r="D11">
        <v>2946</v>
      </c>
      <c r="E11">
        <v>1.6264700000000001</v>
      </c>
      <c r="F11">
        <v>1307</v>
      </c>
      <c r="G11">
        <f t="shared" si="0"/>
        <v>2.6245421065251739</v>
      </c>
      <c r="H11">
        <f t="shared" si="1"/>
        <v>1.7644813614760801</v>
      </c>
      <c r="J11" s="14" t="s">
        <v>27</v>
      </c>
    </row>
    <row r="12" spans="1:16" x14ac:dyDescent="0.25">
      <c r="A12">
        <v>4.5259260000000001</v>
      </c>
      <c r="B12">
        <v>1848</v>
      </c>
      <c r="C12">
        <v>2.749269</v>
      </c>
      <c r="D12">
        <v>2928</v>
      </c>
      <c r="E12">
        <v>1.7491810000000001</v>
      </c>
      <c r="F12">
        <v>1362</v>
      </c>
      <c r="G12">
        <f t="shared" si="0"/>
        <v>2.587454357210603</v>
      </c>
      <c r="H12">
        <f t="shared" si="1"/>
        <v>1.5717464344741909</v>
      </c>
    </row>
    <row r="13" spans="1:16" x14ac:dyDescent="0.25">
      <c r="A13">
        <v>3.7682500000000001</v>
      </c>
      <c r="B13">
        <v>1938</v>
      </c>
      <c r="C13">
        <v>2.8040880000000001</v>
      </c>
      <c r="D13">
        <v>2948</v>
      </c>
      <c r="E13">
        <v>1.50746</v>
      </c>
      <c r="F13">
        <v>1363</v>
      </c>
      <c r="G13">
        <f t="shared" si="0"/>
        <v>2.4997346529924509</v>
      </c>
      <c r="H13">
        <f t="shared" si="1"/>
        <v>1.8601408992610087</v>
      </c>
    </row>
    <row r="14" spans="1:16" x14ac:dyDescent="0.25">
      <c r="A14">
        <v>4.1406929999999997</v>
      </c>
      <c r="B14">
        <v>1931</v>
      </c>
      <c r="C14">
        <v>2.709514</v>
      </c>
      <c r="D14">
        <v>2824</v>
      </c>
      <c r="E14">
        <v>1.7831889999999999</v>
      </c>
      <c r="F14">
        <v>1351</v>
      </c>
      <c r="G14">
        <f t="shared" si="0"/>
        <v>2.3220718611431543</v>
      </c>
      <c r="H14">
        <f t="shared" si="1"/>
        <v>1.5194766230612684</v>
      </c>
    </row>
    <row r="15" spans="1:16" x14ac:dyDescent="0.25">
      <c r="A15">
        <v>4.1244899999999998</v>
      </c>
      <c r="B15">
        <v>1903</v>
      </c>
      <c r="C15">
        <v>2.7538450000000001</v>
      </c>
      <c r="D15">
        <v>2863</v>
      </c>
      <c r="E15">
        <v>1.560125</v>
      </c>
      <c r="F15">
        <v>1352</v>
      </c>
      <c r="G15">
        <f t="shared" si="0"/>
        <v>2.643692011858024</v>
      </c>
      <c r="H15">
        <f t="shared" si="1"/>
        <v>1.7651438186042785</v>
      </c>
    </row>
    <row r="16" spans="1:16" x14ac:dyDescent="0.25">
      <c r="A16">
        <v>4.7698239999999998</v>
      </c>
      <c r="B16">
        <v>1868</v>
      </c>
      <c r="C16">
        <v>3.0468320000000002</v>
      </c>
      <c r="D16">
        <v>2890</v>
      </c>
      <c r="E16">
        <v>1.661794</v>
      </c>
      <c r="F16">
        <v>1306</v>
      </c>
      <c r="G16">
        <f t="shared" si="0"/>
        <v>2.8702859680562089</v>
      </c>
      <c r="H16">
        <f t="shared" si="1"/>
        <v>1.8334595022006339</v>
      </c>
    </row>
    <row r="17" spans="1:8" x14ac:dyDescent="0.25">
      <c r="A17">
        <v>4.4505520000000001</v>
      </c>
      <c r="B17">
        <v>1903</v>
      </c>
      <c r="C17">
        <v>2.6861899999999999</v>
      </c>
      <c r="D17">
        <v>2942</v>
      </c>
      <c r="E17">
        <v>1.460102</v>
      </c>
      <c r="F17">
        <v>1345</v>
      </c>
      <c r="G17">
        <f t="shared" si="0"/>
        <v>3.0481103374969694</v>
      </c>
      <c r="H17">
        <f t="shared" si="1"/>
        <v>1.8397276354665633</v>
      </c>
    </row>
    <row r="18" spans="1:8" x14ac:dyDescent="0.25">
      <c r="A18">
        <v>4.4464589999999999</v>
      </c>
      <c r="B18">
        <v>1940</v>
      </c>
      <c r="C18">
        <v>3.156155</v>
      </c>
      <c r="D18">
        <v>2949</v>
      </c>
      <c r="E18">
        <v>1.5890249999999999</v>
      </c>
      <c r="F18">
        <v>1360</v>
      </c>
      <c r="G18">
        <f t="shared" si="0"/>
        <v>2.7982309907018457</v>
      </c>
      <c r="H18">
        <f t="shared" si="1"/>
        <v>1.9862211104293515</v>
      </c>
    </row>
    <row r="19" spans="1:8" x14ac:dyDescent="0.25">
      <c r="A19">
        <v>4.4228860000000001</v>
      </c>
      <c r="B19">
        <v>1936</v>
      </c>
      <c r="C19">
        <v>2.811461</v>
      </c>
      <c r="D19">
        <v>2951</v>
      </c>
      <c r="E19">
        <v>1.621346</v>
      </c>
      <c r="F19">
        <v>1367</v>
      </c>
      <c r="G19">
        <f t="shared" si="0"/>
        <v>2.7279100204398077</v>
      </c>
      <c r="H19">
        <f t="shared" si="1"/>
        <v>1.7340290104641454</v>
      </c>
    </row>
    <row r="20" spans="1:8" x14ac:dyDescent="0.25">
      <c r="A20">
        <v>4.3638269999999997</v>
      </c>
      <c r="B20">
        <v>1942</v>
      </c>
      <c r="C20">
        <v>2.7978019999999999</v>
      </c>
      <c r="D20">
        <v>2945</v>
      </c>
      <c r="E20">
        <v>1.3950819999999999</v>
      </c>
      <c r="F20">
        <v>1361</v>
      </c>
      <c r="G20">
        <f t="shared" si="0"/>
        <v>3.128007529306521</v>
      </c>
      <c r="H20">
        <f t="shared" si="1"/>
        <v>2.0054749469923632</v>
      </c>
    </row>
    <row r="21" spans="1:8" x14ac:dyDescent="0.25">
      <c r="A21">
        <v>4.3061319999999998</v>
      </c>
      <c r="B21">
        <v>1938</v>
      </c>
      <c r="C21">
        <v>2.8688820000000002</v>
      </c>
      <c r="D21">
        <v>2934</v>
      </c>
      <c r="E21">
        <v>1.546284</v>
      </c>
      <c r="F21">
        <v>1356</v>
      </c>
      <c r="G21">
        <f t="shared" si="0"/>
        <v>2.7848260733474572</v>
      </c>
      <c r="H21">
        <f t="shared" si="1"/>
        <v>1.85533964006612</v>
      </c>
    </row>
    <row r="22" spans="1:8" x14ac:dyDescent="0.25">
      <c r="A22">
        <v>4.6097960000000002</v>
      </c>
      <c r="B22">
        <v>1914</v>
      </c>
      <c r="C22">
        <v>2.8328039999999999</v>
      </c>
      <c r="D22">
        <v>2886</v>
      </c>
      <c r="E22">
        <v>1.4417599999999999</v>
      </c>
      <c r="F22">
        <v>1339</v>
      </c>
      <c r="G22">
        <f t="shared" si="0"/>
        <v>3.1973393630007769</v>
      </c>
      <c r="H22">
        <f t="shared" si="1"/>
        <v>1.964823548995672</v>
      </c>
    </row>
    <row r="23" spans="1:8" x14ac:dyDescent="0.25">
      <c r="A23">
        <v>4.6176550000000001</v>
      </c>
      <c r="B23">
        <v>1891</v>
      </c>
      <c r="C23">
        <v>3.0685730000000002</v>
      </c>
      <c r="D23">
        <v>2771</v>
      </c>
      <c r="E23">
        <v>1.641106</v>
      </c>
      <c r="F23">
        <v>1327</v>
      </c>
      <c r="G23">
        <f t="shared" si="0"/>
        <v>2.8137457300137836</v>
      </c>
      <c r="H23">
        <f t="shared" si="1"/>
        <v>1.8698201091215316</v>
      </c>
    </row>
    <row r="24" spans="1:8" x14ac:dyDescent="0.25">
      <c r="A24">
        <v>3.9690979999999998</v>
      </c>
      <c r="B24">
        <v>1856</v>
      </c>
      <c r="C24">
        <v>3.0490460000000001</v>
      </c>
      <c r="D24">
        <v>2801</v>
      </c>
      <c r="E24">
        <v>1.419889</v>
      </c>
      <c r="F24">
        <v>1350</v>
      </c>
      <c r="G24">
        <f t="shared" si="0"/>
        <v>2.7953579469944483</v>
      </c>
      <c r="H24">
        <f t="shared" si="1"/>
        <v>2.1473833517972181</v>
      </c>
    </row>
    <row r="25" spans="1:8" x14ac:dyDescent="0.25">
      <c r="A25">
        <v>4.2311769999999997</v>
      </c>
      <c r="B25">
        <v>1943</v>
      </c>
      <c r="C25">
        <v>3.0318749999999999</v>
      </c>
      <c r="D25">
        <v>2782</v>
      </c>
      <c r="E25">
        <v>1.7062520000000001</v>
      </c>
      <c r="F25">
        <v>1306</v>
      </c>
      <c r="G25">
        <f t="shared" si="0"/>
        <v>2.4798077892362906</v>
      </c>
      <c r="H25">
        <f t="shared" si="1"/>
        <v>1.7769209940852815</v>
      </c>
    </row>
    <row r="26" spans="1:8" x14ac:dyDescent="0.25">
      <c r="A26">
        <v>4.2221479999999998</v>
      </c>
      <c r="B26">
        <v>1845</v>
      </c>
      <c r="C26">
        <v>3.070627</v>
      </c>
      <c r="D26">
        <v>2721</v>
      </c>
      <c r="E26">
        <v>1.654174</v>
      </c>
      <c r="F26">
        <v>1347</v>
      </c>
      <c r="G26">
        <f t="shared" si="0"/>
        <v>2.5524207247846959</v>
      </c>
      <c r="H26">
        <f t="shared" si="1"/>
        <v>1.8562902088897539</v>
      </c>
    </row>
    <row r="27" spans="1:8" x14ac:dyDescent="0.25">
      <c r="A27">
        <v>4.3052780000000004</v>
      </c>
      <c r="B27">
        <v>1846</v>
      </c>
      <c r="C27">
        <v>2.8232469999999998</v>
      </c>
      <c r="D27">
        <v>2790</v>
      </c>
      <c r="E27">
        <v>1.76597</v>
      </c>
      <c r="F27">
        <v>1260</v>
      </c>
      <c r="G27">
        <f t="shared" si="0"/>
        <v>2.4379111762940484</v>
      </c>
      <c r="H27">
        <f t="shared" si="1"/>
        <v>1.5986947683142974</v>
      </c>
    </row>
    <row r="28" spans="1:8" x14ac:dyDescent="0.25">
      <c r="A28">
        <v>4.5310249999999996</v>
      </c>
      <c r="B28">
        <v>1812</v>
      </c>
      <c r="C28">
        <v>2.8396659999999998</v>
      </c>
      <c r="D28">
        <v>2717</v>
      </c>
      <c r="E28">
        <v>1.6885289999999999</v>
      </c>
      <c r="F28">
        <v>1238</v>
      </c>
      <c r="G28">
        <f t="shared" si="0"/>
        <v>2.683415564671972</v>
      </c>
      <c r="H28">
        <f t="shared" si="1"/>
        <v>1.6817395496316616</v>
      </c>
    </row>
    <row r="29" spans="1:8" x14ac:dyDescent="0.25">
      <c r="A29">
        <v>4.7938190000000001</v>
      </c>
      <c r="B29">
        <v>1835</v>
      </c>
      <c r="C29">
        <v>3.0280999999999998</v>
      </c>
      <c r="D29">
        <v>2858</v>
      </c>
      <c r="E29">
        <v>1.474337</v>
      </c>
      <c r="F29">
        <v>1325</v>
      </c>
      <c r="G29">
        <f t="shared" si="0"/>
        <v>3.2515083050889992</v>
      </c>
      <c r="H29">
        <f t="shared" si="1"/>
        <v>2.0538723507583407</v>
      </c>
    </row>
    <row r="30" spans="1:8" x14ac:dyDescent="0.25">
      <c r="A30">
        <v>4.6272650000000004</v>
      </c>
      <c r="B30">
        <v>1793</v>
      </c>
      <c r="C30">
        <v>2.7411159999999999</v>
      </c>
      <c r="D30">
        <v>2842</v>
      </c>
      <c r="E30">
        <v>1.779015</v>
      </c>
      <c r="F30">
        <v>1184</v>
      </c>
      <c r="G30">
        <f t="shared" si="0"/>
        <v>2.6010264106823158</v>
      </c>
      <c r="H30">
        <f t="shared" si="1"/>
        <v>1.5408054457101261</v>
      </c>
    </row>
    <row r="31" spans="1:8" x14ac:dyDescent="0.25">
      <c r="A31">
        <v>4.4324190000000003</v>
      </c>
      <c r="B31">
        <v>1752</v>
      </c>
      <c r="C31">
        <v>2.788837</v>
      </c>
      <c r="D31">
        <v>2869</v>
      </c>
      <c r="E31">
        <v>1.59284</v>
      </c>
      <c r="F31">
        <v>1350</v>
      </c>
      <c r="G31">
        <f t="shared" si="0"/>
        <v>2.7827145224881344</v>
      </c>
      <c r="H31">
        <f t="shared" si="1"/>
        <v>1.750858215514427</v>
      </c>
    </row>
    <row r="32" spans="1:8" x14ac:dyDescent="0.25">
      <c r="A32" s="12"/>
      <c r="B32" s="12"/>
      <c r="C32" s="12"/>
      <c r="D32" s="12"/>
      <c r="E32" s="12"/>
      <c r="F32" s="12"/>
    </row>
    <row r="33" spans="1:14" x14ac:dyDescent="0.25">
      <c r="A33" s="12"/>
      <c r="B33" s="12"/>
      <c r="C33" s="12"/>
      <c r="D33" s="12"/>
      <c r="E33" s="12"/>
      <c r="F33" s="12"/>
    </row>
    <row r="34" spans="1:14" x14ac:dyDescent="0.25">
      <c r="A34" s="12"/>
      <c r="B34" s="12"/>
      <c r="C34" s="12"/>
      <c r="D34" s="12"/>
      <c r="E34" s="12"/>
      <c r="F34" s="12"/>
    </row>
    <row r="35" spans="1:14" x14ac:dyDescent="0.25">
      <c r="A35" s="12"/>
      <c r="B35" s="12"/>
      <c r="C35" s="12"/>
      <c r="D35" s="12"/>
      <c r="E35" s="12"/>
      <c r="F35" s="12"/>
    </row>
    <row r="36" spans="1:14" x14ac:dyDescent="0.25">
      <c r="A36" s="12"/>
      <c r="B36" s="12"/>
      <c r="C36" s="12"/>
      <c r="D36" s="12"/>
      <c r="E36" s="12"/>
      <c r="F36" s="12"/>
    </row>
    <row r="37" spans="1:14" x14ac:dyDescent="0.25">
      <c r="A37" s="16"/>
      <c r="B37" s="16"/>
      <c r="C37" s="16"/>
      <c r="D37" s="16"/>
      <c r="E37" s="16"/>
      <c r="F37" s="16"/>
      <c r="L37" s="13"/>
    </row>
    <row r="38" spans="1:14" x14ac:dyDescent="0.25">
      <c r="N38" s="13"/>
    </row>
    <row r="39" spans="1:14" x14ac:dyDescent="0.25">
      <c r="A39" s="11"/>
      <c r="C39" s="11"/>
      <c r="E39" s="11"/>
      <c r="G39" s="11"/>
      <c r="N39" s="13"/>
    </row>
    <row r="40" spans="1:14" x14ac:dyDescent="0.25">
      <c r="A40" s="11"/>
      <c r="C40" s="11"/>
      <c r="E40" s="11"/>
      <c r="G40" s="11"/>
      <c r="N40" s="13"/>
    </row>
    <row r="41" spans="1:14" x14ac:dyDescent="0.25">
      <c r="A41" s="11"/>
      <c r="C41" s="11"/>
      <c r="E41" s="11"/>
      <c r="G41" s="11"/>
      <c r="N41" s="13"/>
    </row>
    <row r="42" spans="1:14" x14ac:dyDescent="0.25">
      <c r="A42" s="11"/>
      <c r="C42" s="11"/>
      <c r="E42" s="11"/>
      <c r="G42" s="11"/>
      <c r="N42" s="13"/>
    </row>
    <row r="43" spans="1:14" x14ac:dyDescent="0.25">
      <c r="A43" s="11"/>
      <c r="C43" s="11"/>
      <c r="E43" s="11"/>
      <c r="G43" s="11"/>
      <c r="N43" s="13"/>
    </row>
    <row r="44" spans="1:14" x14ac:dyDescent="0.25">
      <c r="A44" s="11"/>
      <c r="C44" s="11"/>
      <c r="E44" s="11"/>
      <c r="G44" s="11"/>
      <c r="N44" s="13"/>
    </row>
    <row r="45" spans="1:14" x14ac:dyDescent="0.25">
      <c r="A45" s="11"/>
      <c r="C45" s="11"/>
      <c r="E45" s="11"/>
      <c r="G45" s="11"/>
      <c r="N45" s="13"/>
    </row>
    <row r="46" spans="1:14" x14ac:dyDescent="0.25">
      <c r="A46" s="11"/>
      <c r="C46" s="11"/>
      <c r="E46" s="11"/>
      <c r="G46" s="11"/>
      <c r="N46" s="13"/>
    </row>
    <row r="47" spans="1:14" x14ac:dyDescent="0.25">
      <c r="A47" s="11"/>
      <c r="C47" s="11"/>
      <c r="E47" s="11"/>
      <c r="G47" s="11"/>
      <c r="N47" s="13"/>
    </row>
    <row r="48" spans="1:14" x14ac:dyDescent="0.25">
      <c r="A48" s="11"/>
      <c r="C48" s="11"/>
      <c r="E48" s="11"/>
      <c r="G48" s="11"/>
      <c r="N48" s="13"/>
    </row>
    <row r="49" spans="1:14" x14ac:dyDescent="0.25">
      <c r="A49" s="11"/>
      <c r="C49" s="11"/>
      <c r="E49" s="11"/>
      <c r="G49" s="11"/>
      <c r="N49" s="13"/>
    </row>
    <row r="50" spans="1:14" x14ac:dyDescent="0.25">
      <c r="A50" s="11"/>
      <c r="C50" s="11"/>
      <c r="E50" s="11"/>
      <c r="G50" s="11"/>
      <c r="N50" s="13"/>
    </row>
    <row r="51" spans="1:14" x14ac:dyDescent="0.25">
      <c r="A51" s="11"/>
      <c r="C51" s="11"/>
      <c r="E51" s="11"/>
      <c r="G51" s="11"/>
      <c r="N51" s="13"/>
    </row>
    <row r="52" spans="1:14" x14ac:dyDescent="0.25">
      <c r="A52" s="11"/>
      <c r="C52" s="11"/>
      <c r="E52" s="11"/>
      <c r="G52" s="11"/>
      <c r="N52" s="13"/>
    </row>
    <row r="53" spans="1:14" x14ac:dyDescent="0.25">
      <c r="A53" s="11"/>
      <c r="C53" s="11"/>
      <c r="E53" s="11"/>
      <c r="G53" s="11"/>
      <c r="N53" s="13"/>
    </row>
    <row r="54" spans="1:14" x14ac:dyDescent="0.25">
      <c r="A54" s="11"/>
      <c r="C54" s="11"/>
      <c r="E54" s="11"/>
      <c r="G54" s="11"/>
      <c r="N54" s="13"/>
    </row>
    <row r="55" spans="1:14" x14ac:dyDescent="0.25">
      <c r="A55" s="11"/>
      <c r="C55" s="11"/>
      <c r="E55" s="11"/>
      <c r="G55" s="11"/>
      <c r="N55" s="13"/>
    </row>
    <row r="56" spans="1:14" x14ac:dyDescent="0.25">
      <c r="A56" s="11"/>
      <c r="C56" s="11"/>
      <c r="E56" s="11"/>
      <c r="G56" s="11"/>
      <c r="N56" s="13"/>
    </row>
    <row r="57" spans="1:14" x14ac:dyDescent="0.25">
      <c r="A57" s="11"/>
      <c r="C57" s="11"/>
      <c r="E57" s="11"/>
      <c r="G57" s="11"/>
      <c r="N57" s="13"/>
    </row>
    <row r="58" spans="1:14" x14ac:dyDescent="0.25">
      <c r="A58" s="11"/>
      <c r="C58" s="11"/>
      <c r="E58" s="11"/>
      <c r="G58" s="11"/>
      <c r="N58" s="13"/>
    </row>
    <row r="59" spans="1:14" x14ac:dyDescent="0.25">
      <c r="A59" s="11"/>
      <c r="C59" s="11"/>
      <c r="E59" s="11"/>
      <c r="G59" s="11"/>
      <c r="N59" s="13"/>
    </row>
    <row r="60" spans="1:14" x14ac:dyDescent="0.25">
      <c r="A60" s="11"/>
      <c r="C60" s="11"/>
      <c r="E60" s="11"/>
      <c r="G60" s="11"/>
      <c r="N60" s="13"/>
    </row>
    <row r="61" spans="1:14" x14ac:dyDescent="0.25">
      <c r="A61" s="11"/>
      <c r="C61" s="11"/>
      <c r="E61" s="11"/>
      <c r="G61" s="11"/>
      <c r="N61" s="13"/>
    </row>
    <row r="62" spans="1:14" x14ac:dyDescent="0.25">
      <c r="A62" s="11"/>
      <c r="C62" s="11"/>
      <c r="E62" s="11"/>
      <c r="G62" s="11"/>
      <c r="N62" s="13"/>
    </row>
    <row r="63" spans="1:14" x14ac:dyDescent="0.25">
      <c r="A63" s="11"/>
      <c r="C63" s="11"/>
      <c r="E63" s="11"/>
      <c r="G63" s="11"/>
      <c r="N63" s="13"/>
    </row>
    <row r="64" spans="1:14" x14ac:dyDescent="0.25">
      <c r="A64" s="11"/>
      <c r="C64" s="11"/>
      <c r="E64" s="11"/>
      <c r="G64" s="11"/>
      <c r="N64" s="13"/>
    </row>
    <row r="65" spans="1:14" x14ac:dyDescent="0.25">
      <c r="A65" s="11"/>
      <c r="C65" s="11"/>
      <c r="E65" s="11"/>
      <c r="G65" s="11"/>
      <c r="N65" s="13"/>
    </row>
    <row r="66" spans="1:14" x14ac:dyDescent="0.25">
      <c r="A66" s="11"/>
      <c r="C66" s="11"/>
      <c r="E66" s="11"/>
      <c r="G66" s="11"/>
      <c r="N66" s="13"/>
    </row>
    <row r="67" spans="1:14" x14ac:dyDescent="0.25">
      <c r="A67" s="11"/>
      <c r="C67" s="11"/>
      <c r="E67" s="11"/>
      <c r="G67" s="11"/>
      <c r="N67" s="13"/>
    </row>
    <row r="68" spans="1:14" x14ac:dyDescent="0.25">
      <c r="A68" s="11"/>
      <c r="C68" s="11"/>
      <c r="E68" s="11"/>
      <c r="G68" s="11"/>
      <c r="N68" s="13"/>
    </row>
    <row r="69" spans="1:14" x14ac:dyDescent="0.25">
      <c r="A69" s="11"/>
      <c r="C69" s="11"/>
      <c r="E69" s="11"/>
      <c r="G69" s="11"/>
      <c r="N69" s="13"/>
    </row>
    <row r="70" spans="1:14" x14ac:dyDescent="0.25">
      <c r="C70" s="11"/>
    </row>
  </sheetData>
  <mergeCells count="3">
    <mergeCell ref="A37:B37"/>
    <mergeCell ref="C37:D37"/>
    <mergeCell ref="E37:F3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099C2-0218-447E-A579-7EE43F4B44D2}">
  <dimension ref="A1:P70"/>
  <sheetViews>
    <sheetView workbookViewId="0">
      <selection activeCell="L18" sqref="L18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21</v>
      </c>
      <c r="K1" t="s">
        <v>6</v>
      </c>
      <c r="L1" t="s">
        <v>7</v>
      </c>
      <c r="O1" t="s">
        <v>10</v>
      </c>
      <c r="P1" t="s">
        <v>12</v>
      </c>
    </row>
    <row r="2" spans="1:16" x14ac:dyDescent="0.25">
      <c r="A2">
        <v>0.29556779999999999</v>
      </c>
      <c r="B2">
        <v>8062</v>
      </c>
      <c r="C2">
        <v>0.184729</v>
      </c>
      <c r="D2">
        <v>12694</v>
      </c>
      <c r="E2">
        <v>0.12392006999999999</v>
      </c>
      <c r="F2">
        <v>5992</v>
      </c>
      <c r="G2">
        <f>A2/E2</f>
        <v>2.3851487495124881</v>
      </c>
      <c r="H2">
        <f>C2/E2</f>
        <v>1.4907109074421925</v>
      </c>
      <c r="J2" t="s">
        <v>9</v>
      </c>
      <c r="K2">
        <f>AVERAGE(G2:G31)</f>
        <v>2.6886123410048679</v>
      </c>
      <c r="L2">
        <f>AVERAGE(H2:H31)</f>
        <v>1.7555999559298763</v>
      </c>
      <c r="O2">
        <v>0.97499999999999998</v>
      </c>
      <c r="P2">
        <f>_xlfn.T.INV(O2, 29)</f>
        <v>2.0452296421327034</v>
      </c>
    </row>
    <row r="3" spans="1:16" x14ac:dyDescent="0.25">
      <c r="A3">
        <v>0.31085800000000002</v>
      </c>
      <c r="B3">
        <v>8065</v>
      </c>
      <c r="C3">
        <v>0.20098640000000001</v>
      </c>
      <c r="D3">
        <v>12704</v>
      </c>
      <c r="E3">
        <v>0.12525058</v>
      </c>
      <c r="F3">
        <v>6015</v>
      </c>
      <c r="G3">
        <f t="shared" ref="G3:G31" si="0">A3/E3</f>
        <v>2.4818887066231552</v>
      </c>
      <c r="H3">
        <f t="shared" ref="H3:H31" si="1">C3/E3</f>
        <v>1.604674405499759</v>
      </c>
      <c r="J3" t="s">
        <v>11</v>
      </c>
      <c r="K3">
        <f>SQRT(VAR(G2:G31)/COUNT(G2:G31))</f>
        <v>7.6140250202744189E-2</v>
      </c>
      <c r="L3">
        <f>SQRT(VAR(H2:H31)/COUNT(H2:H31))</f>
        <v>5.1882710195969184E-2</v>
      </c>
    </row>
    <row r="4" spans="1:16" x14ac:dyDescent="0.25">
      <c r="A4">
        <v>0.28641230000000001</v>
      </c>
      <c r="B4">
        <v>8215</v>
      </c>
      <c r="C4">
        <v>0.19526879999999999</v>
      </c>
      <c r="D4">
        <v>12877</v>
      </c>
      <c r="E4">
        <v>0.13238927</v>
      </c>
      <c r="F4">
        <v>6045</v>
      </c>
      <c r="G4">
        <f t="shared" si="0"/>
        <v>2.1634102219915556</v>
      </c>
      <c r="H4">
        <f t="shared" si="1"/>
        <v>1.4749594132515422</v>
      </c>
      <c r="J4" t="s">
        <v>13</v>
      </c>
      <c r="K4" s="10">
        <f>K$2-$P$2*K$3</f>
        <v>2.5328880443308148</v>
      </c>
      <c r="L4" s="10">
        <f>L$2-$P$2*L$3</f>
        <v>1.6494878991228994</v>
      </c>
    </row>
    <row r="5" spans="1:16" x14ac:dyDescent="0.25">
      <c r="A5">
        <v>0.33149149999999999</v>
      </c>
      <c r="B5">
        <v>8230</v>
      </c>
      <c r="C5">
        <v>0.21785889999999999</v>
      </c>
      <c r="D5">
        <v>12897</v>
      </c>
      <c r="E5">
        <v>9.9551719999999996E-2</v>
      </c>
      <c r="F5">
        <v>5967</v>
      </c>
      <c r="G5">
        <f t="shared" si="0"/>
        <v>3.3298420157883761</v>
      </c>
      <c r="H5">
        <f t="shared" si="1"/>
        <v>2.1883991557353304</v>
      </c>
      <c r="J5" t="s">
        <v>14</v>
      </c>
      <c r="K5" s="10">
        <f>K$2+$P$2*K$3</f>
        <v>2.844336637678921</v>
      </c>
      <c r="L5" s="10">
        <f>L$2+$P$2*L$3</f>
        <v>1.8617120127368532</v>
      </c>
    </row>
    <row r="6" spans="1:16" x14ac:dyDescent="0.25">
      <c r="A6">
        <v>0.29615520000000001</v>
      </c>
      <c r="B6">
        <v>8267</v>
      </c>
      <c r="C6">
        <v>0.19837560000000001</v>
      </c>
      <c r="D6">
        <v>12839</v>
      </c>
      <c r="E6">
        <v>0.13353196000000001</v>
      </c>
      <c r="F6">
        <v>6027</v>
      </c>
      <c r="G6">
        <f t="shared" si="0"/>
        <v>2.2178600538777382</v>
      </c>
      <c r="H6">
        <f t="shared" si="1"/>
        <v>1.4856038958763131</v>
      </c>
    </row>
    <row r="7" spans="1:16" x14ac:dyDescent="0.25">
      <c r="A7">
        <v>0.2998189</v>
      </c>
      <c r="B7">
        <v>8177</v>
      </c>
      <c r="C7">
        <v>0.2000468</v>
      </c>
      <c r="D7">
        <v>12941</v>
      </c>
      <c r="E7">
        <v>8.5520460000000006E-2</v>
      </c>
      <c r="F7">
        <v>6061</v>
      </c>
      <c r="G7">
        <f t="shared" si="0"/>
        <v>3.5058148658227513</v>
      </c>
      <c r="H7">
        <f t="shared" si="1"/>
        <v>2.3391688959577626</v>
      </c>
    </row>
    <row r="8" spans="1:16" x14ac:dyDescent="0.25">
      <c r="A8">
        <v>0.25433250000000002</v>
      </c>
      <c r="B8">
        <v>8246</v>
      </c>
      <c r="C8">
        <v>0.16379920000000001</v>
      </c>
      <c r="D8">
        <v>12867</v>
      </c>
      <c r="E8">
        <v>0.11587844999999999</v>
      </c>
      <c r="F8">
        <v>6065</v>
      </c>
      <c r="G8">
        <f t="shared" si="0"/>
        <v>2.1948213839587951</v>
      </c>
      <c r="H8">
        <f t="shared" si="1"/>
        <v>1.4135432429412027</v>
      </c>
    </row>
    <row r="9" spans="1:16" x14ac:dyDescent="0.25">
      <c r="A9">
        <v>0.29849330000000002</v>
      </c>
      <c r="B9">
        <v>8158</v>
      </c>
      <c r="C9">
        <v>0.18780369999999999</v>
      </c>
      <c r="D9">
        <v>12761</v>
      </c>
      <c r="E9">
        <v>0.11472612</v>
      </c>
      <c r="F9">
        <v>5971</v>
      </c>
      <c r="G9">
        <f t="shared" si="0"/>
        <v>2.6017902461967686</v>
      </c>
      <c r="H9">
        <f t="shared" si="1"/>
        <v>1.6369742130214113</v>
      </c>
    </row>
    <row r="10" spans="1:16" x14ac:dyDescent="0.25">
      <c r="A10">
        <v>0.31343979999999999</v>
      </c>
      <c r="B10">
        <v>8290</v>
      </c>
      <c r="C10">
        <v>0.1903483</v>
      </c>
      <c r="D10">
        <v>12931</v>
      </c>
      <c r="E10">
        <v>0.11374212</v>
      </c>
      <c r="F10">
        <v>5949</v>
      </c>
      <c r="G10">
        <f t="shared" si="0"/>
        <v>2.755705626024906</v>
      </c>
      <c r="H10">
        <f t="shared" si="1"/>
        <v>1.673507580129507</v>
      </c>
      <c r="K10" s="14" t="s">
        <v>27</v>
      </c>
    </row>
    <row r="11" spans="1:16" x14ac:dyDescent="0.25">
      <c r="A11">
        <v>0.31042760000000003</v>
      </c>
      <c r="B11">
        <v>8277</v>
      </c>
      <c r="C11">
        <v>0.1972373</v>
      </c>
      <c r="D11">
        <v>12713</v>
      </c>
      <c r="E11">
        <v>0.10660434000000001</v>
      </c>
      <c r="F11">
        <v>5897</v>
      </c>
      <c r="G11">
        <f t="shared" si="0"/>
        <v>2.9119602447705226</v>
      </c>
      <c r="H11">
        <f t="shared" si="1"/>
        <v>1.8501807712519021</v>
      </c>
    </row>
    <row r="12" spans="1:16" x14ac:dyDescent="0.25">
      <c r="A12">
        <v>0.28367320000000001</v>
      </c>
      <c r="B12">
        <v>8243</v>
      </c>
      <c r="C12">
        <v>0.1984542</v>
      </c>
      <c r="D12">
        <v>12892</v>
      </c>
      <c r="E12">
        <v>0.13115091000000001</v>
      </c>
      <c r="F12">
        <v>6085</v>
      </c>
      <c r="G12">
        <f t="shared" si="0"/>
        <v>2.1629525864517447</v>
      </c>
      <c r="H12">
        <f t="shared" si="1"/>
        <v>1.5131744034410435</v>
      </c>
    </row>
    <row r="13" spans="1:16" x14ac:dyDescent="0.25">
      <c r="A13">
        <v>0.29691590000000001</v>
      </c>
      <c r="B13">
        <v>8308</v>
      </c>
      <c r="C13">
        <v>0.1709996</v>
      </c>
      <c r="D13">
        <v>13008</v>
      </c>
      <c r="E13">
        <v>0.10446432999999999</v>
      </c>
      <c r="F13">
        <v>6078</v>
      </c>
      <c r="G13">
        <f t="shared" si="0"/>
        <v>2.8422706583194475</v>
      </c>
      <c r="H13">
        <f t="shared" si="1"/>
        <v>1.6369185539217073</v>
      </c>
    </row>
    <row r="14" spans="1:16" x14ac:dyDescent="0.25">
      <c r="A14">
        <v>0.30782809999999999</v>
      </c>
      <c r="B14">
        <v>8313</v>
      </c>
      <c r="C14">
        <v>0.19745840000000001</v>
      </c>
      <c r="D14">
        <v>12725</v>
      </c>
      <c r="E14">
        <v>9.8178689999999999E-2</v>
      </c>
      <c r="F14">
        <v>6003</v>
      </c>
      <c r="G14">
        <f t="shared" si="0"/>
        <v>3.1353861005886308</v>
      </c>
      <c r="H14">
        <f t="shared" si="1"/>
        <v>2.0112144498974267</v>
      </c>
    </row>
    <row r="15" spans="1:16" x14ac:dyDescent="0.25">
      <c r="A15">
        <v>0.26968009999999998</v>
      </c>
      <c r="B15">
        <v>8297</v>
      </c>
      <c r="C15">
        <v>0.1840089</v>
      </c>
      <c r="D15">
        <v>12959</v>
      </c>
      <c r="E15">
        <v>0.11697882</v>
      </c>
      <c r="F15">
        <v>6041</v>
      </c>
      <c r="G15">
        <f t="shared" si="0"/>
        <v>2.3053754517270733</v>
      </c>
      <c r="H15">
        <f t="shared" si="1"/>
        <v>1.5730103962409605</v>
      </c>
    </row>
    <row r="16" spans="1:16" x14ac:dyDescent="0.25">
      <c r="A16">
        <v>0.31122080000000002</v>
      </c>
      <c r="B16">
        <v>8265</v>
      </c>
      <c r="C16">
        <v>0.17764669999999999</v>
      </c>
      <c r="D16">
        <v>12798</v>
      </c>
      <c r="E16">
        <v>0.10063353999999999</v>
      </c>
      <c r="F16">
        <v>6078</v>
      </c>
      <c r="G16">
        <f t="shared" si="0"/>
        <v>3.0926150466335582</v>
      </c>
      <c r="H16">
        <f t="shared" si="1"/>
        <v>1.7652832246584986</v>
      </c>
    </row>
    <row r="17" spans="1:8" x14ac:dyDescent="0.25">
      <c r="A17">
        <v>0.29591220000000001</v>
      </c>
      <c r="B17">
        <v>8277</v>
      </c>
      <c r="C17">
        <v>0.1956476</v>
      </c>
      <c r="D17">
        <v>12959</v>
      </c>
      <c r="E17">
        <v>8.4656919999999997E-2</v>
      </c>
      <c r="F17">
        <v>6069</v>
      </c>
      <c r="G17">
        <f t="shared" si="0"/>
        <v>3.4954283713605458</v>
      </c>
      <c r="H17">
        <f t="shared" si="1"/>
        <v>2.3110644705713366</v>
      </c>
    </row>
    <row r="18" spans="1:8" x14ac:dyDescent="0.25">
      <c r="A18">
        <v>0.28368939999999998</v>
      </c>
      <c r="B18">
        <v>8170</v>
      </c>
      <c r="C18">
        <v>0.20683499999999999</v>
      </c>
      <c r="D18">
        <v>12747</v>
      </c>
      <c r="E18">
        <v>8.8373069999999998E-2</v>
      </c>
      <c r="F18">
        <v>5940</v>
      </c>
      <c r="G18">
        <f t="shared" si="0"/>
        <v>3.2101340374392335</v>
      </c>
      <c r="H18">
        <f t="shared" si="1"/>
        <v>2.3404754412175564</v>
      </c>
    </row>
    <row r="19" spans="1:8" x14ac:dyDescent="0.25">
      <c r="A19">
        <v>0.29075620000000002</v>
      </c>
      <c r="B19">
        <v>8107</v>
      </c>
      <c r="C19">
        <v>0.1817529</v>
      </c>
      <c r="D19">
        <v>12565</v>
      </c>
      <c r="E19">
        <v>0.10462973</v>
      </c>
      <c r="F19">
        <v>5837</v>
      </c>
      <c r="G19">
        <f t="shared" si="0"/>
        <v>2.7789061483767568</v>
      </c>
      <c r="H19">
        <f t="shared" si="1"/>
        <v>1.737105696440199</v>
      </c>
    </row>
    <row r="20" spans="1:8" x14ac:dyDescent="0.25">
      <c r="A20">
        <v>0.30868440000000003</v>
      </c>
      <c r="B20">
        <v>8284</v>
      </c>
      <c r="C20">
        <v>0.1932664</v>
      </c>
      <c r="D20">
        <v>12876</v>
      </c>
      <c r="E20">
        <v>0.11073149</v>
      </c>
      <c r="F20">
        <v>6080</v>
      </c>
      <c r="G20">
        <f t="shared" si="0"/>
        <v>2.7876839731859477</v>
      </c>
      <c r="H20">
        <f t="shared" si="1"/>
        <v>1.7453607821948391</v>
      </c>
    </row>
    <row r="21" spans="1:8" x14ac:dyDescent="0.25">
      <c r="A21">
        <v>0.30140729999999999</v>
      </c>
      <c r="B21">
        <v>8273</v>
      </c>
      <c r="C21">
        <v>0.19387789999999999</v>
      </c>
      <c r="D21">
        <v>12906</v>
      </c>
      <c r="E21">
        <v>9.9825220000000006E-2</v>
      </c>
      <c r="F21">
        <v>6049</v>
      </c>
      <c r="G21">
        <f t="shared" si="0"/>
        <v>3.0193502203150664</v>
      </c>
      <c r="H21">
        <f t="shared" si="1"/>
        <v>1.942173530897302</v>
      </c>
    </row>
    <row r="22" spans="1:8" x14ac:dyDescent="0.25">
      <c r="A22">
        <v>0.312635</v>
      </c>
      <c r="B22">
        <v>8281</v>
      </c>
      <c r="C22">
        <v>0.20845340000000001</v>
      </c>
      <c r="D22">
        <v>12898</v>
      </c>
      <c r="E22">
        <v>9.9010169999999995E-2</v>
      </c>
      <c r="F22">
        <v>6049</v>
      </c>
      <c r="G22">
        <f t="shared" si="0"/>
        <v>3.1576049207874304</v>
      </c>
      <c r="H22">
        <f t="shared" si="1"/>
        <v>2.1053736196998756</v>
      </c>
    </row>
    <row r="23" spans="1:8" x14ac:dyDescent="0.25">
      <c r="A23">
        <v>0.3156561</v>
      </c>
      <c r="B23">
        <v>8266</v>
      </c>
      <c r="C23">
        <v>0.218582</v>
      </c>
      <c r="D23">
        <v>12894</v>
      </c>
      <c r="E23">
        <v>0.11511088999999999</v>
      </c>
      <c r="F23">
        <v>5992</v>
      </c>
      <c r="G23">
        <f t="shared" si="0"/>
        <v>2.7421914642480831</v>
      </c>
      <c r="H23">
        <f t="shared" si="1"/>
        <v>1.898882025844818</v>
      </c>
    </row>
    <row r="24" spans="1:8" x14ac:dyDescent="0.25">
      <c r="A24">
        <v>0.29141830000000002</v>
      </c>
      <c r="B24">
        <v>8228</v>
      </c>
      <c r="C24">
        <v>0.18479609999999999</v>
      </c>
      <c r="D24">
        <v>12892</v>
      </c>
      <c r="E24">
        <v>0.11786689</v>
      </c>
      <c r="F24">
        <v>6050</v>
      </c>
      <c r="G24">
        <f t="shared" si="0"/>
        <v>2.4724356432921919</v>
      </c>
      <c r="H24">
        <f t="shared" si="1"/>
        <v>1.5678372441997916</v>
      </c>
    </row>
    <row r="25" spans="1:8" x14ac:dyDescent="0.25">
      <c r="A25">
        <v>0.2752462</v>
      </c>
      <c r="B25">
        <v>8284</v>
      </c>
      <c r="C25">
        <v>0.1915705</v>
      </c>
      <c r="D25">
        <v>12962</v>
      </c>
      <c r="E25">
        <v>0.12816994000000001</v>
      </c>
      <c r="F25">
        <v>6056</v>
      </c>
      <c r="G25">
        <f t="shared" si="0"/>
        <v>2.147509782715042</v>
      </c>
      <c r="H25">
        <f t="shared" si="1"/>
        <v>1.4946601363783114</v>
      </c>
    </row>
    <row r="26" spans="1:8" x14ac:dyDescent="0.25">
      <c r="A26">
        <v>0.29698780000000002</v>
      </c>
      <c r="B26">
        <v>8213</v>
      </c>
      <c r="C26">
        <v>0.21382470000000001</v>
      </c>
      <c r="D26">
        <v>12866</v>
      </c>
      <c r="E26">
        <v>0.12459313</v>
      </c>
      <c r="F26">
        <v>5999</v>
      </c>
      <c r="G26">
        <f t="shared" si="0"/>
        <v>2.3836611216043777</v>
      </c>
      <c r="H26">
        <f t="shared" si="1"/>
        <v>1.7161837093265095</v>
      </c>
    </row>
    <row r="27" spans="1:8" x14ac:dyDescent="0.25">
      <c r="A27">
        <v>0.29989139999999997</v>
      </c>
      <c r="B27">
        <v>8282</v>
      </c>
      <c r="C27">
        <v>0.1881302</v>
      </c>
      <c r="D27">
        <v>12872</v>
      </c>
      <c r="E27">
        <v>0.13235731000000001</v>
      </c>
      <c r="F27">
        <v>5941</v>
      </c>
      <c r="G27">
        <f t="shared" si="0"/>
        <v>2.2657713427388328</v>
      </c>
      <c r="H27">
        <f t="shared" si="1"/>
        <v>1.4213812595617121</v>
      </c>
    </row>
    <row r="28" spans="1:8" x14ac:dyDescent="0.25">
      <c r="A28">
        <v>0.28211039999999998</v>
      </c>
      <c r="B28">
        <v>8231</v>
      </c>
      <c r="C28">
        <v>0.193186</v>
      </c>
      <c r="D28">
        <v>12838</v>
      </c>
      <c r="E28">
        <v>0.11963898000000001</v>
      </c>
      <c r="F28">
        <v>6034</v>
      </c>
      <c r="G28">
        <f t="shared" si="0"/>
        <v>2.3580140853758529</v>
      </c>
      <c r="H28">
        <f t="shared" si="1"/>
        <v>1.6147412824816794</v>
      </c>
    </row>
    <row r="29" spans="1:8" x14ac:dyDescent="0.25">
      <c r="A29">
        <v>0.288744</v>
      </c>
      <c r="B29">
        <v>8280</v>
      </c>
      <c r="C29">
        <v>0.19921530000000001</v>
      </c>
      <c r="D29">
        <v>12774</v>
      </c>
      <c r="E29">
        <v>0.10572097</v>
      </c>
      <c r="F29">
        <v>6017</v>
      </c>
      <c r="G29">
        <f t="shared" si="0"/>
        <v>2.7311894697901469</v>
      </c>
      <c r="H29">
        <f t="shared" si="1"/>
        <v>1.8843499071187109</v>
      </c>
    </row>
    <row r="30" spans="1:8" x14ac:dyDescent="0.25">
      <c r="A30">
        <v>0.29041129999999998</v>
      </c>
      <c r="B30">
        <v>8269</v>
      </c>
      <c r="C30">
        <v>0.1772252</v>
      </c>
      <c r="D30">
        <v>12932</v>
      </c>
      <c r="E30">
        <v>0.13025834999999999</v>
      </c>
      <c r="F30">
        <v>6067</v>
      </c>
      <c r="G30">
        <f t="shared" si="0"/>
        <v>2.2295023697137264</v>
      </c>
      <c r="H30">
        <f t="shared" si="1"/>
        <v>1.3605669041562403</v>
      </c>
    </row>
    <row r="31" spans="1:8" x14ac:dyDescent="0.25">
      <c r="A31">
        <v>0.31109360000000003</v>
      </c>
      <c r="B31">
        <v>8274</v>
      </c>
      <c r="C31">
        <v>0.20840839999999999</v>
      </c>
      <c r="D31">
        <v>12914</v>
      </c>
      <c r="E31">
        <v>0.11141740999999999</v>
      </c>
      <c r="F31">
        <v>5984</v>
      </c>
      <c r="G31">
        <f t="shared" si="0"/>
        <v>2.7921453209152864</v>
      </c>
      <c r="H31">
        <f t="shared" si="1"/>
        <v>1.8705191585408421</v>
      </c>
    </row>
    <row r="32" spans="1:8" x14ac:dyDescent="0.25">
      <c r="A32" s="12"/>
      <c r="B32" s="12"/>
      <c r="C32" s="12"/>
      <c r="D32" s="12"/>
      <c r="E32" s="12"/>
      <c r="F32" s="12"/>
    </row>
    <row r="33" spans="1:14" x14ac:dyDescent="0.25">
      <c r="A33" s="12"/>
      <c r="B33" s="12"/>
      <c r="C33" s="12"/>
      <c r="D33" s="12"/>
      <c r="E33" s="12"/>
      <c r="F33" s="12"/>
    </row>
    <row r="34" spans="1:14" x14ac:dyDescent="0.25">
      <c r="A34" s="12"/>
      <c r="B34" s="12"/>
      <c r="C34" s="12"/>
      <c r="D34" s="12"/>
      <c r="E34" s="12"/>
      <c r="F34" s="12"/>
    </row>
    <row r="35" spans="1:14" x14ac:dyDescent="0.25">
      <c r="A35" s="12"/>
      <c r="B35" s="12"/>
      <c r="C35" s="12"/>
      <c r="D35" s="12"/>
      <c r="E35" s="12"/>
      <c r="F35" s="12"/>
    </row>
    <row r="36" spans="1:14" x14ac:dyDescent="0.25">
      <c r="A36" s="12"/>
      <c r="B36" s="12"/>
      <c r="C36" s="12"/>
      <c r="D36" s="12"/>
      <c r="E36" s="12"/>
      <c r="F36" s="12"/>
    </row>
    <row r="37" spans="1:14" x14ac:dyDescent="0.25">
      <c r="A37" s="16"/>
      <c r="B37" s="16"/>
      <c r="C37" s="16"/>
      <c r="D37" s="16"/>
      <c r="E37" s="16"/>
      <c r="F37" s="16"/>
      <c r="L37" s="13"/>
    </row>
    <row r="38" spans="1:14" x14ac:dyDescent="0.25">
      <c r="N38" s="13"/>
    </row>
    <row r="39" spans="1:14" x14ac:dyDescent="0.25">
      <c r="A39" s="11"/>
      <c r="C39" s="11"/>
      <c r="E39" s="11"/>
      <c r="G39" s="11"/>
      <c r="N39" s="13"/>
    </row>
    <row r="40" spans="1:14" x14ac:dyDescent="0.25">
      <c r="A40" s="11"/>
      <c r="C40" s="11"/>
      <c r="E40" s="11"/>
      <c r="G40" s="11"/>
      <c r="N40" s="13"/>
    </row>
    <row r="41" spans="1:14" x14ac:dyDescent="0.25">
      <c r="A41" s="11"/>
      <c r="C41" s="11"/>
      <c r="E41" s="11"/>
      <c r="G41" s="11"/>
      <c r="N41" s="13"/>
    </row>
    <row r="42" spans="1:14" x14ac:dyDescent="0.25">
      <c r="A42" s="11"/>
      <c r="C42" s="11"/>
      <c r="E42" s="11"/>
      <c r="G42" s="11"/>
      <c r="N42" s="13"/>
    </row>
    <row r="43" spans="1:14" x14ac:dyDescent="0.25">
      <c r="A43" s="11"/>
      <c r="C43" s="11"/>
      <c r="E43" s="11"/>
      <c r="G43" s="11"/>
      <c r="N43" s="13"/>
    </row>
    <row r="44" spans="1:14" x14ac:dyDescent="0.25">
      <c r="A44" s="11"/>
      <c r="C44" s="11"/>
      <c r="E44" s="11"/>
      <c r="G44" s="11"/>
      <c r="N44" s="13"/>
    </row>
    <row r="45" spans="1:14" x14ac:dyDescent="0.25">
      <c r="A45" s="11"/>
      <c r="C45" s="11"/>
      <c r="E45" s="11"/>
      <c r="G45" s="11"/>
      <c r="N45" s="13"/>
    </row>
    <row r="46" spans="1:14" x14ac:dyDescent="0.25">
      <c r="A46" s="11"/>
      <c r="C46" s="11"/>
      <c r="E46" s="11"/>
      <c r="G46" s="11"/>
      <c r="N46" s="13"/>
    </row>
    <row r="47" spans="1:14" x14ac:dyDescent="0.25">
      <c r="A47" s="11"/>
      <c r="C47" s="11"/>
      <c r="E47" s="11"/>
      <c r="G47" s="11"/>
      <c r="N47" s="13"/>
    </row>
    <row r="48" spans="1:14" x14ac:dyDescent="0.25">
      <c r="A48" s="11"/>
      <c r="C48" s="11"/>
      <c r="E48" s="11"/>
      <c r="G48" s="11"/>
      <c r="N48" s="13"/>
    </row>
    <row r="49" spans="1:14" x14ac:dyDescent="0.25">
      <c r="A49" s="11"/>
      <c r="C49" s="11"/>
      <c r="E49" s="11"/>
      <c r="G49" s="11"/>
      <c r="N49" s="13"/>
    </row>
    <row r="50" spans="1:14" x14ac:dyDescent="0.25">
      <c r="A50" s="11"/>
      <c r="C50" s="11"/>
      <c r="E50" s="11"/>
      <c r="G50" s="11"/>
      <c r="N50" s="13"/>
    </row>
    <row r="51" spans="1:14" x14ac:dyDescent="0.25">
      <c r="A51" s="11"/>
      <c r="C51" s="11"/>
      <c r="E51" s="11"/>
      <c r="G51" s="11"/>
      <c r="N51" s="13"/>
    </row>
    <row r="52" spans="1:14" x14ac:dyDescent="0.25">
      <c r="A52" s="11"/>
      <c r="C52" s="11"/>
      <c r="E52" s="11"/>
      <c r="G52" s="11"/>
      <c r="N52" s="13"/>
    </row>
    <row r="53" spans="1:14" x14ac:dyDescent="0.25">
      <c r="A53" s="11"/>
      <c r="C53" s="11"/>
      <c r="E53" s="11"/>
      <c r="G53" s="11"/>
      <c r="N53" s="13"/>
    </row>
    <row r="54" spans="1:14" x14ac:dyDescent="0.25">
      <c r="A54" s="11"/>
      <c r="C54" s="11"/>
      <c r="E54" s="11"/>
      <c r="G54" s="11"/>
      <c r="N54" s="13"/>
    </row>
    <row r="55" spans="1:14" x14ac:dyDescent="0.25">
      <c r="A55" s="11"/>
      <c r="C55" s="11"/>
      <c r="E55" s="11"/>
      <c r="G55" s="11"/>
      <c r="N55" s="13"/>
    </row>
    <row r="56" spans="1:14" x14ac:dyDescent="0.25">
      <c r="A56" s="11"/>
      <c r="C56" s="11"/>
      <c r="E56" s="11"/>
      <c r="G56" s="11"/>
      <c r="N56" s="13"/>
    </row>
    <row r="57" spans="1:14" x14ac:dyDescent="0.25">
      <c r="A57" s="11"/>
      <c r="C57" s="11"/>
      <c r="E57" s="11"/>
      <c r="G57" s="11"/>
      <c r="N57" s="13"/>
    </row>
    <row r="58" spans="1:14" x14ac:dyDescent="0.25">
      <c r="A58" s="11"/>
      <c r="C58" s="11"/>
      <c r="E58" s="11"/>
      <c r="G58" s="11"/>
      <c r="N58" s="13"/>
    </row>
    <row r="59" spans="1:14" x14ac:dyDescent="0.25">
      <c r="A59" s="11"/>
      <c r="C59" s="11"/>
      <c r="E59" s="11"/>
      <c r="G59" s="11"/>
      <c r="N59" s="13"/>
    </row>
    <row r="60" spans="1:14" x14ac:dyDescent="0.25">
      <c r="A60" s="11"/>
      <c r="C60" s="11"/>
      <c r="E60" s="11"/>
      <c r="G60" s="11"/>
      <c r="N60" s="13"/>
    </row>
    <row r="61" spans="1:14" x14ac:dyDescent="0.25">
      <c r="A61" s="11"/>
      <c r="C61" s="11"/>
      <c r="E61" s="11"/>
      <c r="G61" s="11"/>
      <c r="N61" s="13"/>
    </row>
    <row r="62" spans="1:14" x14ac:dyDescent="0.25">
      <c r="A62" s="11"/>
      <c r="C62" s="11"/>
      <c r="E62" s="11"/>
      <c r="G62" s="11"/>
      <c r="N62" s="13"/>
    </row>
    <row r="63" spans="1:14" x14ac:dyDescent="0.25">
      <c r="A63" s="11"/>
      <c r="C63" s="11"/>
      <c r="E63" s="11"/>
      <c r="G63" s="11"/>
      <c r="N63" s="13"/>
    </row>
    <row r="64" spans="1:14" x14ac:dyDescent="0.25">
      <c r="A64" s="11"/>
      <c r="C64" s="11"/>
      <c r="E64" s="11"/>
      <c r="G64" s="11"/>
      <c r="N64" s="13"/>
    </row>
    <row r="65" spans="1:14" x14ac:dyDescent="0.25">
      <c r="A65" s="11"/>
      <c r="C65" s="11"/>
      <c r="E65" s="11"/>
      <c r="G65" s="11"/>
      <c r="N65" s="13"/>
    </row>
    <row r="66" spans="1:14" x14ac:dyDescent="0.25">
      <c r="A66" s="11"/>
      <c r="C66" s="11"/>
      <c r="E66" s="11"/>
      <c r="G66" s="11"/>
      <c r="N66" s="13"/>
    </row>
    <row r="67" spans="1:14" x14ac:dyDescent="0.25">
      <c r="A67" s="11"/>
      <c r="C67" s="11"/>
      <c r="E67" s="11"/>
      <c r="G67" s="11"/>
      <c r="N67" s="13"/>
    </row>
    <row r="68" spans="1:14" x14ac:dyDescent="0.25">
      <c r="A68" s="11"/>
      <c r="C68" s="11"/>
      <c r="E68" s="11"/>
      <c r="G68" s="11"/>
      <c r="N68" s="13"/>
    </row>
    <row r="69" spans="1:14" x14ac:dyDescent="0.25">
      <c r="A69" s="11"/>
      <c r="C69" s="11"/>
      <c r="E69" s="11"/>
      <c r="G69" s="11"/>
      <c r="N69" s="13"/>
    </row>
    <row r="70" spans="1:14" x14ac:dyDescent="0.25">
      <c r="C70" s="11"/>
    </row>
  </sheetData>
  <mergeCells count="3">
    <mergeCell ref="A37:B37"/>
    <mergeCell ref="C37:D37"/>
    <mergeCell ref="E37:F3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804C-0BA5-4018-B960-9AB6BC3FDC6E}">
  <dimension ref="A1:P70"/>
  <sheetViews>
    <sheetView workbookViewId="0">
      <selection activeCell="J22" sqref="J22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22</v>
      </c>
      <c r="K1" t="s">
        <v>6</v>
      </c>
      <c r="L1" t="s">
        <v>7</v>
      </c>
      <c r="O1" t="s">
        <v>10</v>
      </c>
      <c r="P1" t="s">
        <v>12</v>
      </c>
    </row>
    <row r="2" spans="1:16" x14ac:dyDescent="0.25">
      <c r="A2">
        <v>4.359477</v>
      </c>
      <c r="B2">
        <v>1794</v>
      </c>
      <c r="C2">
        <v>2.8708269999999998</v>
      </c>
      <c r="D2">
        <v>2593</v>
      </c>
      <c r="E2">
        <v>1.6462190000000001</v>
      </c>
      <c r="F2">
        <v>1223</v>
      </c>
      <c r="G2">
        <f>A2/E2</f>
        <v>2.6481756072551708</v>
      </c>
      <c r="H2">
        <f>C2/E2</f>
        <v>1.7438913048628399</v>
      </c>
      <c r="J2" t="s">
        <v>9</v>
      </c>
      <c r="K2">
        <f>AVERAGE(G2:G31)</f>
        <v>2.7750583062320135</v>
      </c>
      <c r="L2">
        <f>AVERAGE(H2:H31)</f>
        <v>1.8252601326664326</v>
      </c>
      <c r="O2">
        <v>0.97499999999999998</v>
      </c>
      <c r="P2">
        <f>_xlfn.T.INV(O2, 29)</f>
        <v>2.0452296421327034</v>
      </c>
    </row>
    <row r="3" spans="1:16" x14ac:dyDescent="0.25">
      <c r="A3">
        <v>3.9459610000000001</v>
      </c>
      <c r="B3">
        <v>1950</v>
      </c>
      <c r="C3">
        <v>2.4975700000000001</v>
      </c>
      <c r="D3">
        <v>3104</v>
      </c>
      <c r="E3">
        <v>1.220091</v>
      </c>
      <c r="F3">
        <v>1435</v>
      </c>
      <c r="G3">
        <f t="shared" ref="G3:G31" si="0">A3/E3</f>
        <v>3.2341530262906617</v>
      </c>
      <c r="H3">
        <f t="shared" ref="H3:H31" si="1">C3/E3</f>
        <v>2.0470358358515881</v>
      </c>
      <c r="J3" t="s">
        <v>11</v>
      </c>
      <c r="K3">
        <f>SQRT(VAR(G2:G31)/COUNT(G2:G31))</f>
        <v>4.2421718250353145E-2</v>
      </c>
      <c r="L3">
        <f>SQRT(VAR(H2:H31)/COUNT(H2:H31))</f>
        <v>3.4012741251339282E-2</v>
      </c>
    </row>
    <row r="4" spans="1:16" x14ac:dyDescent="0.25">
      <c r="A4">
        <v>4.1241380000000003</v>
      </c>
      <c r="B4">
        <v>1925</v>
      </c>
      <c r="C4">
        <v>2.7693970000000001</v>
      </c>
      <c r="D4">
        <v>2829</v>
      </c>
      <c r="E4">
        <v>1.2813889999999999</v>
      </c>
      <c r="F4">
        <v>1375</v>
      </c>
      <c r="G4">
        <f t="shared" si="0"/>
        <v>3.2184902476921535</v>
      </c>
      <c r="H4">
        <f t="shared" si="1"/>
        <v>2.1612461165188717</v>
      </c>
      <c r="J4" t="s">
        <v>13</v>
      </c>
      <c r="K4" s="10">
        <f>K$2-$P$2*K$3</f>
        <v>2.6882961505961895</v>
      </c>
      <c r="L4" s="10">
        <f>L$2-$P$2*L$3</f>
        <v>1.7556962660490036</v>
      </c>
    </row>
    <row r="5" spans="1:16" x14ac:dyDescent="0.25">
      <c r="A5">
        <v>4.283779</v>
      </c>
      <c r="B5">
        <v>1900</v>
      </c>
      <c r="C5">
        <v>2.7873800000000002</v>
      </c>
      <c r="D5">
        <v>2983</v>
      </c>
      <c r="E5">
        <v>1.636061</v>
      </c>
      <c r="F5">
        <v>1379</v>
      </c>
      <c r="G5">
        <f t="shared" si="0"/>
        <v>2.6183491935814129</v>
      </c>
      <c r="H5">
        <f t="shared" si="1"/>
        <v>1.7037139813246573</v>
      </c>
      <c r="J5" t="s">
        <v>14</v>
      </c>
      <c r="K5" s="10">
        <f>K$2+$P$2*K$3</f>
        <v>2.8618204618678376</v>
      </c>
      <c r="L5" s="10">
        <f>L$2+$P$2*L$3</f>
        <v>1.8948239992838616</v>
      </c>
    </row>
    <row r="6" spans="1:16" x14ac:dyDescent="0.25">
      <c r="A6">
        <v>4.0048620000000001</v>
      </c>
      <c r="B6">
        <v>1890</v>
      </c>
      <c r="C6">
        <v>2.8418770000000002</v>
      </c>
      <c r="D6">
        <v>2968</v>
      </c>
      <c r="E6">
        <v>1.4606570000000001</v>
      </c>
      <c r="F6">
        <v>1379</v>
      </c>
      <c r="G6">
        <f t="shared" si="0"/>
        <v>2.7418223443286136</v>
      </c>
      <c r="H6">
        <f t="shared" si="1"/>
        <v>1.945615568884413</v>
      </c>
    </row>
    <row r="7" spans="1:16" x14ac:dyDescent="0.25">
      <c r="A7">
        <v>4.4567750000000004</v>
      </c>
      <c r="B7">
        <v>1897</v>
      </c>
      <c r="C7">
        <v>2.7026349999999999</v>
      </c>
      <c r="D7">
        <v>2962</v>
      </c>
      <c r="E7">
        <v>1.501071</v>
      </c>
      <c r="F7">
        <v>1388</v>
      </c>
      <c r="G7">
        <f t="shared" si="0"/>
        <v>2.9690634220499899</v>
      </c>
      <c r="H7">
        <f t="shared" si="1"/>
        <v>1.8004711302796468</v>
      </c>
    </row>
    <row r="8" spans="1:16" x14ac:dyDescent="0.25">
      <c r="A8">
        <v>4.4381440000000003</v>
      </c>
      <c r="B8">
        <v>1887</v>
      </c>
      <c r="C8">
        <v>2.6255289999999998</v>
      </c>
      <c r="D8">
        <v>2964</v>
      </c>
      <c r="E8">
        <v>1.479406</v>
      </c>
      <c r="F8">
        <v>1372</v>
      </c>
      <c r="G8">
        <f t="shared" si="0"/>
        <v>2.9999499799243754</v>
      </c>
      <c r="H8">
        <f t="shared" si="1"/>
        <v>1.7747183666958224</v>
      </c>
    </row>
    <row r="9" spans="1:16" x14ac:dyDescent="0.25">
      <c r="A9">
        <v>3.897313</v>
      </c>
      <c r="B9">
        <v>1869</v>
      </c>
      <c r="C9">
        <v>2.6749139999999998</v>
      </c>
      <c r="D9">
        <v>2836</v>
      </c>
      <c r="E9">
        <v>1.6586129999999999</v>
      </c>
      <c r="F9">
        <v>1374</v>
      </c>
      <c r="G9">
        <f t="shared" si="0"/>
        <v>2.3497422243766328</v>
      </c>
      <c r="H9">
        <f t="shared" si="1"/>
        <v>1.6127414894252003</v>
      </c>
    </row>
    <row r="10" spans="1:16" x14ac:dyDescent="0.25">
      <c r="A10">
        <v>3.8658410000000001</v>
      </c>
      <c r="B10">
        <v>1900</v>
      </c>
      <c r="C10">
        <v>2.5347949999999999</v>
      </c>
      <c r="D10">
        <v>2976</v>
      </c>
      <c r="E10">
        <v>1.4746649999999999</v>
      </c>
      <c r="F10">
        <v>1382</v>
      </c>
      <c r="G10">
        <f t="shared" si="0"/>
        <v>2.6215045451000738</v>
      </c>
      <c r="H10">
        <f t="shared" si="1"/>
        <v>1.7188954779560104</v>
      </c>
      <c r="K10" s="14" t="s">
        <v>27</v>
      </c>
    </row>
    <row r="11" spans="1:16" x14ac:dyDescent="0.25">
      <c r="A11">
        <v>3.9835959999999999</v>
      </c>
      <c r="B11">
        <v>1892</v>
      </c>
      <c r="C11">
        <v>2.7770329999999999</v>
      </c>
      <c r="D11">
        <v>2953</v>
      </c>
      <c r="E11">
        <v>1.4646459999999999</v>
      </c>
      <c r="F11">
        <v>1341</v>
      </c>
      <c r="G11">
        <f t="shared" si="0"/>
        <v>2.7198353731891531</v>
      </c>
      <c r="H11">
        <f t="shared" si="1"/>
        <v>1.8960438221932125</v>
      </c>
    </row>
    <row r="12" spans="1:16" x14ac:dyDescent="0.25">
      <c r="A12">
        <v>4.362412</v>
      </c>
      <c r="B12">
        <v>1832</v>
      </c>
      <c r="C12">
        <v>2.8631950000000002</v>
      </c>
      <c r="D12">
        <v>2795</v>
      </c>
      <c r="E12">
        <v>1.570103</v>
      </c>
      <c r="F12">
        <v>1299</v>
      </c>
      <c r="G12">
        <f t="shared" si="0"/>
        <v>2.77842409064883</v>
      </c>
      <c r="H12">
        <f t="shared" si="1"/>
        <v>1.8235714472235263</v>
      </c>
    </row>
    <row r="13" spans="1:16" x14ac:dyDescent="0.25">
      <c r="A13">
        <v>4.4090579999999999</v>
      </c>
      <c r="B13">
        <v>1839</v>
      </c>
      <c r="C13">
        <v>2.9844279999999999</v>
      </c>
      <c r="D13">
        <v>2762</v>
      </c>
      <c r="E13">
        <v>1.6397219999999999</v>
      </c>
      <c r="F13">
        <v>1297</v>
      </c>
      <c r="G13">
        <f t="shared" si="0"/>
        <v>2.6889058023250283</v>
      </c>
      <c r="H13">
        <f t="shared" si="1"/>
        <v>1.820081696775429</v>
      </c>
    </row>
    <row r="14" spans="1:16" x14ac:dyDescent="0.25">
      <c r="A14">
        <v>4.4768949999999998</v>
      </c>
      <c r="B14">
        <v>1829</v>
      </c>
      <c r="C14">
        <v>2.802549</v>
      </c>
      <c r="D14">
        <v>2751</v>
      </c>
      <c r="E14">
        <v>1.5759259999999999</v>
      </c>
      <c r="F14">
        <v>1301</v>
      </c>
      <c r="G14">
        <f t="shared" si="0"/>
        <v>2.8408028041925828</v>
      </c>
      <c r="H14">
        <f t="shared" si="1"/>
        <v>1.7783506332150114</v>
      </c>
    </row>
    <row r="15" spans="1:16" x14ac:dyDescent="0.25">
      <c r="A15">
        <v>4.8238149999999997</v>
      </c>
      <c r="B15">
        <v>1831</v>
      </c>
      <c r="C15">
        <v>2.495546</v>
      </c>
      <c r="D15">
        <v>2808</v>
      </c>
      <c r="E15">
        <v>1.689783</v>
      </c>
      <c r="F15">
        <v>1308</v>
      </c>
      <c r="G15">
        <f t="shared" si="0"/>
        <v>2.854694951955369</v>
      </c>
      <c r="H15">
        <f t="shared" si="1"/>
        <v>1.476844068143661</v>
      </c>
    </row>
    <row r="16" spans="1:16" x14ac:dyDescent="0.25">
      <c r="A16">
        <v>4.4088060000000002</v>
      </c>
      <c r="B16">
        <v>1825</v>
      </c>
      <c r="C16">
        <v>3.05776</v>
      </c>
      <c r="D16">
        <v>2763</v>
      </c>
      <c r="E16">
        <v>1.4661930000000001</v>
      </c>
      <c r="F16">
        <v>1298</v>
      </c>
      <c r="G16">
        <f t="shared" si="0"/>
        <v>3.0069752072203317</v>
      </c>
      <c r="H16">
        <f t="shared" si="1"/>
        <v>2.0855098885344563</v>
      </c>
    </row>
    <row r="17" spans="1:8" x14ac:dyDescent="0.25">
      <c r="A17">
        <v>4.0601510000000003</v>
      </c>
      <c r="B17">
        <v>1836</v>
      </c>
      <c r="C17">
        <v>3.0385800000000001</v>
      </c>
      <c r="D17">
        <v>2812</v>
      </c>
      <c r="E17">
        <v>1.707962</v>
      </c>
      <c r="F17">
        <v>1292</v>
      </c>
      <c r="G17">
        <f t="shared" si="0"/>
        <v>2.3771904761347153</v>
      </c>
      <c r="H17">
        <f t="shared" si="1"/>
        <v>1.7790676841756432</v>
      </c>
    </row>
    <row r="18" spans="1:8" x14ac:dyDescent="0.25">
      <c r="A18">
        <v>4.8779079999999997</v>
      </c>
      <c r="B18">
        <v>1836</v>
      </c>
      <c r="C18">
        <v>2.8342550000000002</v>
      </c>
      <c r="D18">
        <v>2805</v>
      </c>
      <c r="E18">
        <v>1.7447820000000001</v>
      </c>
      <c r="F18">
        <v>1307</v>
      </c>
      <c r="G18">
        <f t="shared" si="0"/>
        <v>2.7957120144522349</v>
      </c>
      <c r="H18">
        <f t="shared" si="1"/>
        <v>1.6244178355806056</v>
      </c>
    </row>
    <row r="19" spans="1:8" x14ac:dyDescent="0.25">
      <c r="A19">
        <v>3.9894959999999999</v>
      </c>
      <c r="B19">
        <v>1842</v>
      </c>
      <c r="C19">
        <v>2.9232399999999998</v>
      </c>
      <c r="D19">
        <v>2798</v>
      </c>
      <c r="E19">
        <v>1.594895</v>
      </c>
      <c r="F19">
        <v>1337</v>
      </c>
      <c r="G19">
        <f t="shared" si="0"/>
        <v>2.5014160806824273</v>
      </c>
      <c r="H19">
        <f t="shared" si="1"/>
        <v>1.8328730104489637</v>
      </c>
    </row>
    <row r="20" spans="1:8" x14ac:dyDescent="0.25">
      <c r="A20">
        <v>3.6842510000000002</v>
      </c>
      <c r="B20">
        <v>2022</v>
      </c>
      <c r="C20">
        <v>2.7198199999999999</v>
      </c>
      <c r="D20">
        <v>3155</v>
      </c>
      <c r="E20">
        <v>1.256783</v>
      </c>
      <c r="F20">
        <v>1439</v>
      </c>
      <c r="G20">
        <f t="shared" si="0"/>
        <v>2.9314933445153222</v>
      </c>
      <c r="H20">
        <f t="shared" si="1"/>
        <v>2.1641126590668396</v>
      </c>
    </row>
    <row r="21" spans="1:8" x14ac:dyDescent="0.25">
      <c r="A21">
        <v>3.8027549999999999</v>
      </c>
      <c r="B21">
        <v>2031</v>
      </c>
      <c r="C21">
        <v>2.5186359999999999</v>
      </c>
      <c r="D21">
        <v>3186</v>
      </c>
      <c r="E21">
        <v>1.371286</v>
      </c>
      <c r="F21">
        <v>1466</v>
      </c>
      <c r="G21">
        <f t="shared" si="0"/>
        <v>2.7731304775225589</v>
      </c>
      <c r="H21">
        <f t="shared" si="1"/>
        <v>1.8366963565587338</v>
      </c>
    </row>
    <row r="22" spans="1:8" x14ac:dyDescent="0.25">
      <c r="A22">
        <v>3.784036</v>
      </c>
      <c r="B22">
        <v>2028</v>
      </c>
      <c r="C22">
        <v>2.6079650000000001</v>
      </c>
      <c r="D22">
        <v>3169</v>
      </c>
      <c r="E22">
        <v>1.5080199999999999</v>
      </c>
      <c r="F22">
        <v>1463</v>
      </c>
      <c r="G22">
        <f t="shared" si="0"/>
        <v>2.5092744128061963</v>
      </c>
      <c r="H22">
        <f t="shared" si="1"/>
        <v>1.7293968249757963</v>
      </c>
    </row>
    <row r="23" spans="1:8" x14ac:dyDescent="0.25">
      <c r="A23">
        <v>3.3856280000000001</v>
      </c>
      <c r="B23">
        <v>2021</v>
      </c>
      <c r="C23">
        <v>2.2858399999999999</v>
      </c>
      <c r="D23">
        <v>3175</v>
      </c>
      <c r="E23">
        <v>1.2848329999999999</v>
      </c>
      <c r="F23">
        <v>1474</v>
      </c>
      <c r="G23">
        <f t="shared" si="0"/>
        <v>2.6350724179718301</v>
      </c>
      <c r="H23">
        <f t="shared" si="1"/>
        <v>1.7790950263575112</v>
      </c>
    </row>
    <row r="24" spans="1:8" x14ac:dyDescent="0.25">
      <c r="A24">
        <v>3.9651000000000001</v>
      </c>
      <c r="B24">
        <v>2023</v>
      </c>
      <c r="C24">
        <v>2.548934</v>
      </c>
      <c r="D24">
        <v>3043</v>
      </c>
      <c r="E24">
        <v>1.5722229999999999</v>
      </c>
      <c r="F24">
        <v>1368</v>
      </c>
      <c r="G24">
        <f t="shared" si="0"/>
        <v>2.5219704838308563</v>
      </c>
      <c r="H24">
        <f t="shared" si="1"/>
        <v>1.6212293039855035</v>
      </c>
    </row>
    <row r="25" spans="1:8" x14ac:dyDescent="0.25">
      <c r="A25">
        <v>4.3835829999999998</v>
      </c>
      <c r="B25">
        <v>1855</v>
      </c>
      <c r="C25">
        <v>2.9353720000000001</v>
      </c>
      <c r="D25">
        <v>2987</v>
      </c>
      <c r="E25">
        <v>1.4301200000000001</v>
      </c>
      <c r="F25">
        <v>1416</v>
      </c>
      <c r="G25">
        <f t="shared" si="0"/>
        <v>3.0651854389841411</v>
      </c>
      <c r="H25">
        <f t="shared" si="1"/>
        <v>2.0525354515704977</v>
      </c>
    </row>
    <row r="26" spans="1:8" x14ac:dyDescent="0.25">
      <c r="A26">
        <v>3.803709</v>
      </c>
      <c r="B26">
        <v>1967</v>
      </c>
      <c r="C26">
        <v>2.7107809999999999</v>
      </c>
      <c r="D26">
        <v>2985</v>
      </c>
      <c r="E26">
        <v>1.184685</v>
      </c>
      <c r="F26">
        <v>1465</v>
      </c>
      <c r="G26">
        <f t="shared" si="0"/>
        <v>3.2107344990440496</v>
      </c>
      <c r="H26">
        <f t="shared" si="1"/>
        <v>2.2881871552353577</v>
      </c>
    </row>
    <row r="27" spans="1:8" x14ac:dyDescent="0.25">
      <c r="A27">
        <v>3.7856640000000001</v>
      </c>
      <c r="B27">
        <v>2022</v>
      </c>
      <c r="C27">
        <v>2.6488179999999999</v>
      </c>
      <c r="D27">
        <v>3180</v>
      </c>
      <c r="E27">
        <v>1.454445</v>
      </c>
      <c r="F27">
        <v>1465</v>
      </c>
      <c r="G27">
        <f t="shared" si="0"/>
        <v>2.6028237575157536</v>
      </c>
      <c r="H27">
        <f t="shared" si="1"/>
        <v>1.821188150806665</v>
      </c>
    </row>
    <row r="28" spans="1:8" x14ac:dyDescent="0.25">
      <c r="A28">
        <v>3.631014</v>
      </c>
      <c r="B28">
        <v>2028</v>
      </c>
      <c r="C28">
        <v>2.3880460000000001</v>
      </c>
      <c r="D28">
        <v>3173</v>
      </c>
      <c r="E28">
        <v>1.300988</v>
      </c>
      <c r="F28">
        <v>1471</v>
      </c>
      <c r="G28">
        <f t="shared" si="0"/>
        <v>2.7909665577238223</v>
      </c>
      <c r="H28">
        <f t="shared" si="1"/>
        <v>1.8355634333291315</v>
      </c>
    </row>
    <row r="29" spans="1:8" x14ac:dyDescent="0.25">
      <c r="A29">
        <v>4.0797319999999999</v>
      </c>
      <c r="B29">
        <v>2026</v>
      </c>
      <c r="C29">
        <v>2.3158590000000001</v>
      </c>
      <c r="D29">
        <v>3160</v>
      </c>
      <c r="E29">
        <v>1.4122399999999999</v>
      </c>
      <c r="F29">
        <v>1466</v>
      </c>
      <c r="G29">
        <f t="shared" si="0"/>
        <v>2.8888375913442474</v>
      </c>
      <c r="H29">
        <f t="shared" si="1"/>
        <v>1.6398480428255822</v>
      </c>
    </row>
    <row r="30" spans="1:8" x14ac:dyDescent="0.25">
      <c r="A30">
        <v>3.9054500000000001</v>
      </c>
      <c r="B30">
        <v>2016</v>
      </c>
      <c r="C30">
        <v>2.4620169999999999</v>
      </c>
      <c r="D30">
        <v>3168</v>
      </c>
      <c r="E30">
        <v>1.4459090000000001</v>
      </c>
      <c r="F30">
        <v>1462</v>
      </c>
      <c r="G30">
        <f t="shared" si="0"/>
        <v>2.7010344357770784</v>
      </c>
      <c r="H30">
        <f t="shared" si="1"/>
        <v>1.7027468533635242</v>
      </c>
    </row>
    <row r="31" spans="1:8" x14ac:dyDescent="0.25">
      <c r="A31">
        <v>3.8823180000000002</v>
      </c>
      <c r="B31">
        <v>2010</v>
      </c>
      <c r="C31">
        <v>2.4295239999999998</v>
      </c>
      <c r="D31">
        <v>3160</v>
      </c>
      <c r="E31">
        <v>1.4617059999999999</v>
      </c>
      <c r="F31">
        <v>1461</v>
      </c>
      <c r="G31">
        <f t="shared" si="0"/>
        <v>2.6560183785248199</v>
      </c>
      <c r="H31">
        <f t="shared" si="1"/>
        <v>1.6621153638282937</v>
      </c>
    </row>
    <row r="32" spans="1:8" x14ac:dyDescent="0.25">
      <c r="A32" s="12"/>
      <c r="B32" s="12"/>
      <c r="C32" s="12"/>
      <c r="D32" s="12"/>
      <c r="E32" s="12"/>
      <c r="F32" s="12"/>
    </row>
    <row r="33" spans="1:14" x14ac:dyDescent="0.25">
      <c r="A33" s="12"/>
      <c r="B33" s="12"/>
      <c r="C33" s="12"/>
      <c r="D33" s="12"/>
      <c r="E33" s="12"/>
      <c r="F33" s="12"/>
    </row>
    <row r="34" spans="1:14" x14ac:dyDescent="0.25">
      <c r="A34" s="12"/>
      <c r="B34" s="12"/>
      <c r="C34" s="12"/>
      <c r="D34" s="12"/>
      <c r="E34" s="12"/>
      <c r="F34" s="12"/>
    </row>
    <row r="35" spans="1:14" x14ac:dyDescent="0.25">
      <c r="A35" s="12"/>
      <c r="B35" s="12"/>
      <c r="C35" s="12"/>
      <c r="D35" s="12"/>
      <c r="E35" s="12"/>
      <c r="F35" s="12"/>
    </row>
    <row r="36" spans="1:14" x14ac:dyDescent="0.25">
      <c r="A36" s="12"/>
      <c r="B36" s="12"/>
      <c r="C36" s="12"/>
      <c r="D36" s="12"/>
      <c r="E36" s="12"/>
      <c r="F36" s="12"/>
    </row>
    <row r="37" spans="1:14" x14ac:dyDescent="0.25">
      <c r="A37" s="16"/>
      <c r="B37" s="16"/>
      <c r="C37" s="16"/>
      <c r="D37" s="16"/>
      <c r="E37" s="16"/>
      <c r="F37" s="16"/>
      <c r="L37" s="13"/>
    </row>
    <row r="38" spans="1:14" x14ac:dyDescent="0.25">
      <c r="N38" s="13"/>
    </row>
    <row r="39" spans="1:14" x14ac:dyDescent="0.25">
      <c r="A39" s="11"/>
      <c r="C39" s="11"/>
      <c r="E39" s="11"/>
      <c r="G39" s="11"/>
      <c r="N39" s="13"/>
    </row>
    <row r="40" spans="1:14" x14ac:dyDescent="0.25">
      <c r="A40" s="11"/>
      <c r="C40" s="11"/>
      <c r="E40" s="11"/>
      <c r="G40" s="11"/>
      <c r="N40" s="13"/>
    </row>
    <row r="41" spans="1:14" x14ac:dyDescent="0.25">
      <c r="A41" s="11"/>
      <c r="C41" s="11"/>
      <c r="E41" s="11"/>
      <c r="G41" s="11"/>
      <c r="N41" s="13"/>
    </row>
    <row r="42" spans="1:14" x14ac:dyDescent="0.25">
      <c r="A42" s="11"/>
      <c r="C42" s="11"/>
      <c r="E42" s="11"/>
      <c r="G42" s="11"/>
      <c r="N42" s="13"/>
    </row>
    <row r="43" spans="1:14" x14ac:dyDescent="0.25">
      <c r="A43" s="11"/>
      <c r="C43" s="11"/>
      <c r="E43" s="11"/>
      <c r="G43" s="11"/>
      <c r="N43" s="13"/>
    </row>
    <row r="44" spans="1:14" x14ac:dyDescent="0.25">
      <c r="A44" s="11"/>
      <c r="C44" s="11"/>
      <c r="E44" s="11"/>
      <c r="G44" s="11"/>
      <c r="N44" s="13"/>
    </row>
    <row r="45" spans="1:14" x14ac:dyDescent="0.25">
      <c r="A45" s="11"/>
      <c r="C45" s="11"/>
      <c r="E45" s="11"/>
      <c r="G45" s="11"/>
      <c r="N45" s="13"/>
    </row>
    <row r="46" spans="1:14" x14ac:dyDescent="0.25">
      <c r="A46" s="11"/>
      <c r="C46" s="11"/>
      <c r="E46" s="11"/>
      <c r="G46" s="11"/>
      <c r="N46" s="13"/>
    </row>
    <row r="47" spans="1:14" x14ac:dyDescent="0.25">
      <c r="A47" s="11"/>
      <c r="C47" s="11"/>
      <c r="E47" s="11"/>
      <c r="G47" s="11"/>
      <c r="N47" s="13"/>
    </row>
    <row r="48" spans="1:14" x14ac:dyDescent="0.25">
      <c r="A48" s="11"/>
      <c r="C48" s="11"/>
      <c r="E48" s="11"/>
      <c r="G48" s="11"/>
      <c r="N48" s="13"/>
    </row>
    <row r="49" spans="1:14" x14ac:dyDescent="0.25">
      <c r="A49" s="11"/>
      <c r="C49" s="11"/>
      <c r="E49" s="11"/>
      <c r="G49" s="11"/>
      <c r="N49" s="13"/>
    </row>
    <row r="50" spans="1:14" x14ac:dyDescent="0.25">
      <c r="A50" s="11"/>
      <c r="C50" s="11"/>
      <c r="E50" s="11"/>
      <c r="G50" s="11"/>
      <c r="N50" s="13"/>
    </row>
    <row r="51" spans="1:14" x14ac:dyDescent="0.25">
      <c r="A51" s="11"/>
      <c r="C51" s="11"/>
      <c r="E51" s="11"/>
      <c r="G51" s="11"/>
      <c r="N51" s="13"/>
    </row>
    <row r="52" spans="1:14" x14ac:dyDescent="0.25">
      <c r="A52" s="11"/>
      <c r="C52" s="11"/>
      <c r="E52" s="11"/>
      <c r="G52" s="11"/>
      <c r="N52" s="13"/>
    </row>
    <row r="53" spans="1:14" x14ac:dyDescent="0.25">
      <c r="A53" s="11"/>
      <c r="C53" s="11"/>
      <c r="E53" s="11"/>
      <c r="G53" s="11"/>
      <c r="N53" s="13"/>
    </row>
    <row r="54" spans="1:14" x14ac:dyDescent="0.25">
      <c r="A54" s="11"/>
      <c r="C54" s="11"/>
      <c r="E54" s="11"/>
      <c r="G54" s="11"/>
      <c r="N54" s="13"/>
    </row>
    <row r="55" spans="1:14" x14ac:dyDescent="0.25">
      <c r="A55" s="11"/>
      <c r="C55" s="11"/>
      <c r="E55" s="11"/>
      <c r="G55" s="11"/>
      <c r="N55" s="13"/>
    </row>
    <row r="56" spans="1:14" x14ac:dyDescent="0.25">
      <c r="A56" s="11"/>
      <c r="C56" s="11"/>
      <c r="E56" s="11"/>
      <c r="G56" s="11"/>
      <c r="N56" s="13"/>
    </row>
    <row r="57" spans="1:14" x14ac:dyDescent="0.25">
      <c r="A57" s="11"/>
      <c r="C57" s="11"/>
      <c r="E57" s="11"/>
      <c r="G57" s="11"/>
      <c r="N57" s="13"/>
    </row>
    <row r="58" spans="1:14" x14ac:dyDescent="0.25">
      <c r="A58" s="11"/>
      <c r="C58" s="11"/>
      <c r="E58" s="11"/>
      <c r="G58" s="11"/>
      <c r="N58" s="13"/>
    </row>
    <row r="59" spans="1:14" x14ac:dyDescent="0.25">
      <c r="A59" s="11"/>
      <c r="C59" s="11"/>
      <c r="E59" s="11"/>
      <c r="G59" s="11"/>
      <c r="N59" s="13"/>
    </row>
    <row r="60" spans="1:14" x14ac:dyDescent="0.25">
      <c r="A60" s="11"/>
      <c r="C60" s="11"/>
      <c r="E60" s="11"/>
      <c r="G60" s="11"/>
      <c r="N60" s="13"/>
    </row>
    <row r="61" spans="1:14" x14ac:dyDescent="0.25">
      <c r="A61" s="11"/>
      <c r="C61" s="11"/>
      <c r="E61" s="11"/>
      <c r="G61" s="11"/>
      <c r="N61" s="13"/>
    </row>
    <row r="62" spans="1:14" x14ac:dyDescent="0.25">
      <c r="A62" s="11"/>
      <c r="C62" s="11"/>
      <c r="E62" s="11"/>
      <c r="G62" s="11"/>
      <c r="N62" s="13"/>
    </row>
    <row r="63" spans="1:14" x14ac:dyDescent="0.25">
      <c r="A63" s="11"/>
      <c r="C63" s="11"/>
      <c r="E63" s="11"/>
      <c r="G63" s="11"/>
      <c r="N63" s="13"/>
    </row>
    <row r="64" spans="1:14" x14ac:dyDescent="0.25">
      <c r="A64" s="11"/>
      <c r="C64" s="11"/>
      <c r="E64" s="11"/>
      <c r="G64" s="11"/>
      <c r="N64" s="13"/>
    </row>
    <row r="65" spans="1:14" x14ac:dyDescent="0.25">
      <c r="A65" s="11"/>
      <c r="C65" s="11"/>
      <c r="E65" s="11"/>
      <c r="G65" s="11"/>
      <c r="N65" s="13"/>
    </row>
    <row r="66" spans="1:14" x14ac:dyDescent="0.25">
      <c r="A66" s="11"/>
      <c r="C66" s="11"/>
      <c r="E66" s="11"/>
      <c r="G66" s="11"/>
      <c r="N66" s="13"/>
    </row>
    <row r="67" spans="1:14" x14ac:dyDescent="0.25">
      <c r="A67" s="11"/>
      <c r="C67" s="11"/>
      <c r="E67" s="11"/>
      <c r="G67" s="11"/>
      <c r="N67" s="13"/>
    </row>
    <row r="68" spans="1:14" x14ac:dyDescent="0.25">
      <c r="A68" s="11"/>
      <c r="C68" s="11"/>
      <c r="E68" s="11"/>
      <c r="G68" s="11"/>
      <c r="N68" s="13"/>
    </row>
    <row r="69" spans="1:14" x14ac:dyDescent="0.25">
      <c r="A69" s="11"/>
      <c r="C69" s="11"/>
      <c r="E69" s="11"/>
      <c r="G69" s="11"/>
      <c r="N69" s="13"/>
    </row>
    <row r="70" spans="1:14" x14ac:dyDescent="0.25">
      <c r="C70" s="11"/>
    </row>
  </sheetData>
  <mergeCells count="3">
    <mergeCell ref="A37:B37"/>
    <mergeCell ref="C37:D37"/>
    <mergeCell ref="E37:F3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CF522-D79A-489F-ACD9-AC385D87A1F1}">
  <dimension ref="A1:P70"/>
  <sheetViews>
    <sheetView workbookViewId="0">
      <selection activeCell="G1" activeCellId="2" sqref="K1:K1048576 I1:I1048576 G1:G1048576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23</v>
      </c>
      <c r="K1" t="s">
        <v>6</v>
      </c>
      <c r="L1" t="s">
        <v>7</v>
      </c>
      <c r="O1" t="s">
        <v>10</v>
      </c>
      <c r="P1" t="s">
        <v>12</v>
      </c>
    </row>
    <row r="2" spans="1:16" x14ac:dyDescent="0.25">
      <c r="A2">
        <v>49.699649999999998</v>
      </c>
      <c r="B2">
        <v>449</v>
      </c>
      <c r="C2">
        <v>37.863289999999999</v>
      </c>
      <c r="D2">
        <v>651</v>
      </c>
      <c r="E2">
        <v>21.992450000000002</v>
      </c>
      <c r="F2">
        <v>304</v>
      </c>
      <c r="G2">
        <f>A2/E2</f>
        <v>2.2598505396170046</v>
      </c>
      <c r="H2">
        <f>C2/E2</f>
        <v>1.7216494751607936</v>
      </c>
      <c r="J2" t="s">
        <v>9</v>
      </c>
      <c r="K2">
        <f>AVERAGE(G2:G31)</f>
        <v>2.6619019946933613</v>
      </c>
      <c r="L2">
        <f>AVERAGE(H2:H31)</f>
        <v>1.8523455142229592</v>
      </c>
      <c r="O2">
        <v>0.97499999999999998</v>
      </c>
      <c r="P2">
        <f>_xlfn.T.INV(O2, 29)</f>
        <v>2.0452296421327034</v>
      </c>
    </row>
    <row r="3" spans="1:16" x14ac:dyDescent="0.25">
      <c r="A3">
        <v>54.335079999999998</v>
      </c>
      <c r="B3">
        <v>450</v>
      </c>
      <c r="C3">
        <v>34.102499999999999</v>
      </c>
      <c r="D3">
        <v>650</v>
      </c>
      <c r="E3">
        <v>18.956160000000001</v>
      </c>
      <c r="F3">
        <v>304</v>
      </c>
      <c r="G3">
        <f t="shared" ref="G3:G31" si="0">A3/E3</f>
        <v>2.8663547891556096</v>
      </c>
      <c r="H3">
        <f t="shared" ref="H3:H31" si="1">C3/E3</f>
        <v>1.7990194216550186</v>
      </c>
      <c r="J3" t="s">
        <v>11</v>
      </c>
      <c r="K3">
        <f>SQRT(VAR(G2:G31)/COUNT(G2:G31))</f>
        <v>3.5042760084698352E-2</v>
      </c>
      <c r="L3">
        <f>SQRT(VAR(H2:H31)/COUNT(H2:H31))</f>
        <v>2.3647739988179331E-2</v>
      </c>
    </row>
    <row r="4" spans="1:16" x14ac:dyDescent="0.25">
      <c r="A4">
        <v>49.104669999999999</v>
      </c>
      <c r="B4">
        <v>450</v>
      </c>
      <c r="C4">
        <v>32.954450000000001</v>
      </c>
      <c r="D4">
        <v>652</v>
      </c>
      <c r="E4">
        <v>19.10848</v>
      </c>
      <c r="F4">
        <v>304</v>
      </c>
      <c r="G4">
        <f t="shared" si="0"/>
        <v>2.5697842005224905</v>
      </c>
      <c r="H4">
        <f t="shared" si="1"/>
        <v>1.7245981888669324</v>
      </c>
      <c r="J4" t="s">
        <v>13</v>
      </c>
      <c r="K4" s="10">
        <f>K$2-$P$2*K$3</f>
        <v>2.5902315030259917</v>
      </c>
      <c r="L4" s="10">
        <f>L$2-$P$2*L$3</f>
        <v>1.8039804554296881</v>
      </c>
    </row>
    <row r="5" spans="1:16" x14ac:dyDescent="0.25">
      <c r="A5">
        <v>51.931249999999999</v>
      </c>
      <c r="B5">
        <v>450</v>
      </c>
      <c r="C5">
        <v>35.637509999999999</v>
      </c>
      <c r="D5">
        <v>647</v>
      </c>
      <c r="E5">
        <v>19.753409999999999</v>
      </c>
      <c r="F5">
        <v>304</v>
      </c>
      <c r="G5">
        <f t="shared" si="0"/>
        <v>2.6289764653292775</v>
      </c>
      <c r="H5">
        <f t="shared" si="1"/>
        <v>1.8041193900192423</v>
      </c>
      <c r="J5" t="s">
        <v>14</v>
      </c>
      <c r="K5" s="10">
        <f>K$2+$P$2*K$3</f>
        <v>2.7335724863607309</v>
      </c>
      <c r="L5" s="10">
        <f>L$2+$P$2*L$3</f>
        <v>1.9007105730162304</v>
      </c>
    </row>
    <row r="6" spans="1:16" x14ac:dyDescent="0.25">
      <c r="A6">
        <v>53.662309999999998</v>
      </c>
      <c r="B6">
        <v>450</v>
      </c>
      <c r="C6">
        <v>37.103589999999997</v>
      </c>
      <c r="D6">
        <v>650</v>
      </c>
      <c r="E6">
        <v>18.517050000000001</v>
      </c>
      <c r="F6">
        <v>304</v>
      </c>
      <c r="G6">
        <f t="shared" si="0"/>
        <v>2.8979945509678915</v>
      </c>
      <c r="H6">
        <f t="shared" si="1"/>
        <v>2.0037527575936771</v>
      </c>
    </row>
    <row r="7" spans="1:16" x14ac:dyDescent="0.25">
      <c r="A7">
        <v>54.588250000000002</v>
      </c>
      <c r="B7">
        <v>450</v>
      </c>
      <c r="C7">
        <v>34.894889999999997</v>
      </c>
      <c r="D7">
        <v>651</v>
      </c>
      <c r="E7">
        <v>18.525110000000002</v>
      </c>
      <c r="F7">
        <v>304</v>
      </c>
      <c r="G7">
        <f t="shared" si="0"/>
        <v>2.9467166456771374</v>
      </c>
      <c r="H7">
        <f t="shared" si="1"/>
        <v>1.8836535923403421</v>
      </c>
    </row>
    <row r="8" spans="1:16" x14ac:dyDescent="0.25">
      <c r="A8">
        <v>53.143900000000002</v>
      </c>
      <c r="B8">
        <v>450</v>
      </c>
      <c r="C8">
        <v>35.090350000000001</v>
      </c>
      <c r="D8">
        <v>650</v>
      </c>
      <c r="E8">
        <v>18.21191</v>
      </c>
      <c r="F8">
        <v>304</v>
      </c>
      <c r="G8">
        <f t="shared" si="0"/>
        <v>2.9180849235472834</v>
      </c>
      <c r="H8">
        <f t="shared" si="1"/>
        <v>1.9267803322111741</v>
      </c>
    </row>
    <row r="9" spans="1:16" x14ac:dyDescent="0.25">
      <c r="A9">
        <v>52.016739999999999</v>
      </c>
      <c r="B9">
        <v>450</v>
      </c>
      <c r="C9">
        <v>38.626640000000002</v>
      </c>
      <c r="D9">
        <v>650</v>
      </c>
      <c r="E9">
        <v>18.587070000000001</v>
      </c>
      <c r="F9">
        <v>304</v>
      </c>
      <c r="G9">
        <f t="shared" si="0"/>
        <v>2.7985443644425936</v>
      </c>
      <c r="H9">
        <f t="shared" si="1"/>
        <v>2.0781457217302135</v>
      </c>
    </row>
    <row r="10" spans="1:16" x14ac:dyDescent="0.25">
      <c r="A10">
        <v>52.938409999999998</v>
      </c>
      <c r="B10">
        <v>449</v>
      </c>
      <c r="C10">
        <v>35.285319999999999</v>
      </c>
      <c r="D10">
        <v>652</v>
      </c>
      <c r="E10">
        <v>19.783750000000001</v>
      </c>
      <c r="F10">
        <v>304</v>
      </c>
      <c r="G10">
        <f t="shared" si="0"/>
        <v>2.6758531623175581</v>
      </c>
      <c r="H10">
        <f t="shared" si="1"/>
        <v>1.7835506413091551</v>
      </c>
    </row>
    <row r="11" spans="1:16" x14ac:dyDescent="0.25">
      <c r="A11">
        <v>52.499890000000001</v>
      </c>
      <c r="B11">
        <v>450</v>
      </c>
      <c r="C11">
        <v>36.607370000000003</v>
      </c>
      <c r="D11">
        <v>651</v>
      </c>
      <c r="E11">
        <v>19.98338</v>
      </c>
      <c r="F11">
        <v>305</v>
      </c>
      <c r="G11">
        <f t="shared" si="0"/>
        <v>2.6271776846559489</v>
      </c>
      <c r="H11">
        <f t="shared" si="1"/>
        <v>1.8318908012558437</v>
      </c>
    </row>
    <row r="12" spans="1:16" x14ac:dyDescent="0.25">
      <c r="A12">
        <v>53.423439999999999</v>
      </c>
      <c r="B12">
        <v>450</v>
      </c>
      <c r="C12">
        <v>38.353659999999998</v>
      </c>
      <c r="D12">
        <v>650</v>
      </c>
      <c r="E12">
        <v>19.36496</v>
      </c>
      <c r="F12">
        <v>304</v>
      </c>
      <c r="G12">
        <f t="shared" si="0"/>
        <v>2.7587684147036708</v>
      </c>
      <c r="H12">
        <f t="shared" si="1"/>
        <v>1.9805700605629961</v>
      </c>
    </row>
    <row r="13" spans="1:16" x14ac:dyDescent="0.25">
      <c r="A13">
        <v>51.358690000000003</v>
      </c>
      <c r="B13">
        <v>450</v>
      </c>
      <c r="C13">
        <v>32.786569999999998</v>
      </c>
      <c r="D13">
        <v>650</v>
      </c>
      <c r="E13">
        <v>18.732749999999999</v>
      </c>
      <c r="F13">
        <v>307</v>
      </c>
      <c r="G13">
        <f t="shared" si="0"/>
        <v>2.7416524535906368</v>
      </c>
      <c r="H13">
        <f t="shared" si="1"/>
        <v>1.7502272757603661</v>
      </c>
      <c r="K13" s="14" t="s">
        <v>27</v>
      </c>
    </row>
    <row r="14" spans="1:16" x14ac:dyDescent="0.25">
      <c r="A14">
        <v>51.746650000000002</v>
      </c>
      <c r="B14">
        <v>455</v>
      </c>
      <c r="C14">
        <v>36.242350000000002</v>
      </c>
      <c r="D14">
        <v>661</v>
      </c>
      <c r="E14">
        <v>18.70975</v>
      </c>
      <c r="F14">
        <v>309</v>
      </c>
      <c r="G14">
        <f t="shared" si="0"/>
        <v>2.7657584949023906</v>
      </c>
      <c r="H14">
        <f t="shared" si="1"/>
        <v>1.9370836061411831</v>
      </c>
    </row>
    <row r="15" spans="1:16" x14ac:dyDescent="0.25">
      <c r="A15">
        <v>50.324829999999999</v>
      </c>
      <c r="B15">
        <v>456</v>
      </c>
      <c r="C15">
        <v>36.610550000000003</v>
      </c>
      <c r="D15">
        <v>661</v>
      </c>
      <c r="E15">
        <v>18.7578</v>
      </c>
      <c r="F15">
        <v>309</v>
      </c>
      <c r="G15">
        <f t="shared" si="0"/>
        <v>2.6828748573926582</v>
      </c>
      <c r="H15">
        <f t="shared" si="1"/>
        <v>1.9517507383595094</v>
      </c>
    </row>
    <row r="16" spans="1:16" x14ac:dyDescent="0.25">
      <c r="A16">
        <v>53.57358</v>
      </c>
      <c r="B16">
        <v>456</v>
      </c>
      <c r="C16">
        <v>35.885120000000001</v>
      </c>
      <c r="D16">
        <v>660</v>
      </c>
      <c r="E16">
        <v>18.22758</v>
      </c>
      <c r="F16">
        <v>308</v>
      </c>
      <c r="G16">
        <f t="shared" si="0"/>
        <v>2.9391493549884298</v>
      </c>
      <c r="H16">
        <f t="shared" si="1"/>
        <v>1.9687265122413398</v>
      </c>
    </row>
    <row r="17" spans="1:8" x14ac:dyDescent="0.25">
      <c r="A17">
        <v>50.033659999999998</v>
      </c>
      <c r="B17">
        <v>455</v>
      </c>
      <c r="C17">
        <v>35.166150000000002</v>
      </c>
      <c r="D17">
        <v>661</v>
      </c>
      <c r="E17">
        <v>20.441849999999999</v>
      </c>
      <c r="F17">
        <v>308</v>
      </c>
      <c r="G17">
        <f t="shared" si="0"/>
        <v>2.4476091938841154</v>
      </c>
      <c r="H17">
        <f t="shared" si="1"/>
        <v>1.7203017339428675</v>
      </c>
    </row>
    <row r="18" spans="1:8" x14ac:dyDescent="0.25">
      <c r="A18">
        <v>52.552390000000003</v>
      </c>
      <c r="B18">
        <v>456</v>
      </c>
      <c r="C18">
        <v>33.921709999999997</v>
      </c>
      <c r="D18">
        <v>662</v>
      </c>
      <c r="E18">
        <v>20.96031</v>
      </c>
      <c r="F18">
        <v>309</v>
      </c>
      <c r="G18">
        <f t="shared" si="0"/>
        <v>2.5072334330933086</v>
      </c>
      <c r="H18">
        <f t="shared" si="1"/>
        <v>1.6183782587185016</v>
      </c>
    </row>
    <row r="19" spans="1:8" x14ac:dyDescent="0.25">
      <c r="A19">
        <v>48.021569999999997</v>
      </c>
      <c r="B19">
        <v>456</v>
      </c>
      <c r="C19">
        <v>35.661900000000003</v>
      </c>
      <c r="D19">
        <v>662</v>
      </c>
      <c r="E19">
        <v>19.593319999999999</v>
      </c>
      <c r="F19">
        <v>312</v>
      </c>
      <c r="G19">
        <f t="shared" si="0"/>
        <v>2.4509154140288629</v>
      </c>
      <c r="H19">
        <f t="shared" si="1"/>
        <v>1.820105015382794</v>
      </c>
    </row>
    <row r="20" spans="1:8" x14ac:dyDescent="0.25">
      <c r="A20">
        <v>51.076990000000002</v>
      </c>
      <c r="B20">
        <v>455</v>
      </c>
      <c r="C20">
        <v>35.356969999999997</v>
      </c>
      <c r="D20">
        <v>661</v>
      </c>
      <c r="E20">
        <v>20.253080000000001</v>
      </c>
      <c r="F20">
        <v>310</v>
      </c>
      <c r="G20">
        <f t="shared" si="0"/>
        <v>2.5219369103366005</v>
      </c>
      <c r="H20">
        <f t="shared" si="1"/>
        <v>1.7457576822883234</v>
      </c>
    </row>
    <row r="21" spans="1:8" x14ac:dyDescent="0.25">
      <c r="A21">
        <v>50.449339999999999</v>
      </c>
      <c r="B21">
        <v>455</v>
      </c>
      <c r="C21">
        <v>37.490389999999998</v>
      </c>
      <c r="D21">
        <v>661</v>
      </c>
      <c r="E21">
        <v>18.09554</v>
      </c>
      <c r="F21">
        <v>311</v>
      </c>
      <c r="G21">
        <f t="shared" si="0"/>
        <v>2.7879433274718521</v>
      </c>
      <c r="H21">
        <f t="shared" si="1"/>
        <v>2.0718027757115842</v>
      </c>
    </row>
    <row r="22" spans="1:8" x14ac:dyDescent="0.25">
      <c r="A22">
        <v>53.765590000000003</v>
      </c>
      <c r="B22">
        <v>456</v>
      </c>
      <c r="C22">
        <v>36.064630000000001</v>
      </c>
      <c r="D22">
        <v>664</v>
      </c>
      <c r="E22">
        <v>20.301020000000001</v>
      </c>
      <c r="F22">
        <v>310</v>
      </c>
      <c r="G22">
        <f t="shared" si="0"/>
        <v>2.6484181582994353</v>
      </c>
      <c r="H22">
        <f t="shared" si="1"/>
        <v>1.7764934963858958</v>
      </c>
    </row>
    <row r="23" spans="1:8" x14ac:dyDescent="0.25">
      <c r="A23">
        <v>49.665320000000001</v>
      </c>
      <c r="B23">
        <v>456</v>
      </c>
      <c r="C23">
        <v>34.197560000000003</v>
      </c>
      <c r="D23">
        <v>663</v>
      </c>
      <c r="E23">
        <v>20.10135</v>
      </c>
      <c r="F23">
        <v>306</v>
      </c>
      <c r="G23">
        <f t="shared" si="0"/>
        <v>2.4707454971929748</v>
      </c>
      <c r="H23">
        <f t="shared" si="1"/>
        <v>1.7012568807567652</v>
      </c>
    </row>
    <row r="24" spans="1:8" x14ac:dyDescent="0.25">
      <c r="A24">
        <v>46.717869999999998</v>
      </c>
      <c r="B24">
        <v>456</v>
      </c>
      <c r="C24">
        <v>36.23245</v>
      </c>
      <c r="D24">
        <v>664</v>
      </c>
      <c r="E24">
        <v>18.76681</v>
      </c>
      <c r="F24">
        <v>309</v>
      </c>
      <c r="G24">
        <f t="shared" si="0"/>
        <v>2.4893879140887556</v>
      </c>
      <c r="H24">
        <f t="shared" si="1"/>
        <v>1.9306664265264049</v>
      </c>
    </row>
    <row r="25" spans="1:8" x14ac:dyDescent="0.25">
      <c r="A25">
        <v>50.660429999999998</v>
      </c>
      <c r="B25">
        <v>456</v>
      </c>
      <c r="C25">
        <v>36.381819999999998</v>
      </c>
      <c r="D25">
        <v>663</v>
      </c>
      <c r="E25">
        <v>20.889299999999999</v>
      </c>
      <c r="F25">
        <v>310</v>
      </c>
      <c r="G25">
        <f t="shared" si="0"/>
        <v>2.4251856213468139</v>
      </c>
      <c r="H25">
        <f t="shared" si="1"/>
        <v>1.7416485952138177</v>
      </c>
    </row>
    <row r="26" spans="1:8" x14ac:dyDescent="0.25">
      <c r="A26">
        <v>53.493270000000003</v>
      </c>
      <c r="B26">
        <v>456</v>
      </c>
      <c r="C26">
        <v>37.379379999999998</v>
      </c>
      <c r="D26">
        <v>663</v>
      </c>
      <c r="E26">
        <v>18.799880000000002</v>
      </c>
      <c r="F26">
        <v>309</v>
      </c>
      <c r="G26">
        <f t="shared" si="0"/>
        <v>2.8454048642863676</v>
      </c>
      <c r="H26">
        <f t="shared" si="1"/>
        <v>1.9882775847505407</v>
      </c>
    </row>
    <row r="27" spans="1:8" x14ac:dyDescent="0.25">
      <c r="A27">
        <v>51.271299999999997</v>
      </c>
      <c r="B27">
        <v>455</v>
      </c>
      <c r="C27">
        <v>33.464210000000001</v>
      </c>
      <c r="D27">
        <v>662</v>
      </c>
      <c r="E27">
        <v>19.661449999999999</v>
      </c>
      <c r="F27">
        <v>310</v>
      </c>
      <c r="G27">
        <f t="shared" si="0"/>
        <v>2.6077069595579165</v>
      </c>
      <c r="H27">
        <f t="shared" si="1"/>
        <v>1.7020214684064503</v>
      </c>
    </row>
    <row r="28" spans="1:8" x14ac:dyDescent="0.25">
      <c r="A28">
        <v>54.459409999999998</v>
      </c>
      <c r="B28">
        <v>456</v>
      </c>
      <c r="C28">
        <v>37.419260000000001</v>
      </c>
      <c r="D28">
        <v>660</v>
      </c>
      <c r="E28">
        <v>20.03999</v>
      </c>
      <c r="F28">
        <v>308</v>
      </c>
      <c r="G28">
        <f t="shared" si="0"/>
        <v>2.7175367851979968</v>
      </c>
      <c r="H28">
        <f t="shared" si="1"/>
        <v>1.8672294746654066</v>
      </c>
    </row>
    <row r="29" spans="1:8" x14ac:dyDescent="0.25">
      <c r="A29">
        <v>48.546250000000001</v>
      </c>
      <c r="B29">
        <v>455</v>
      </c>
      <c r="C29">
        <v>35.429430000000004</v>
      </c>
      <c r="D29">
        <v>661</v>
      </c>
      <c r="E29">
        <v>20.742650000000001</v>
      </c>
      <c r="F29">
        <v>309</v>
      </c>
      <c r="G29">
        <f t="shared" si="0"/>
        <v>2.3404073250042785</v>
      </c>
      <c r="H29">
        <f t="shared" si="1"/>
        <v>1.708047428848291</v>
      </c>
    </row>
    <row r="30" spans="1:8" x14ac:dyDescent="0.25">
      <c r="A30">
        <v>46.413499999999999</v>
      </c>
      <c r="B30">
        <v>456</v>
      </c>
      <c r="C30">
        <v>35.574739999999998</v>
      </c>
      <c r="D30">
        <v>663</v>
      </c>
      <c r="E30">
        <v>18.257059999999999</v>
      </c>
      <c r="F30">
        <v>309</v>
      </c>
      <c r="G30">
        <f t="shared" si="0"/>
        <v>2.5422220226038585</v>
      </c>
      <c r="H30">
        <f t="shared" si="1"/>
        <v>1.9485470278347117</v>
      </c>
    </row>
    <row r="31" spans="1:8" x14ac:dyDescent="0.25">
      <c r="A31">
        <v>54.195979999999999</v>
      </c>
      <c r="B31">
        <v>456</v>
      </c>
      <c r="C31">
        <v>37.946420000000003</v>
      </c>
      <c r="D31">
        <v>662</v>
      </c>
      <c r="E31">
        <v>18.205719999999999</v>
      </c>
      <c r="F31">
        <v>309</v>
      </c>
      <c r="G31">
        <f t="shared" si="0"/>
        <v>2.9768655125971399</v>
      </c>
      <c r="H31">
        <f t="shared" si="1"/>
        <v>2.084313062048631</v>
      </c>
    </row>
    <row r="32" spans="1:8" x14ac:dyDescent="0.25">
      <c r="A32" s="12"/>
      <c r="B32" s="12"/>
      <c r="C32" s="12"/>
      <c r="D32" s="12"/>
      <c r="E32" s="12"/>
      <c r="F32" s="12"/>
    </row>
    <row r="33" spans="1:14" x14ac:dyDescent="0.25">
      <c r="A33" s="12"/>
      <c r="B33" s="12"/>
      <c r="C33" s="12"/>
      <c r="D33" s="12"/>
      <c r="E33" s="12"/>
      <c r="F33" s="12"/>
    </row>
    <row r="34" spans="1:14" x14ac:dyDescent="0.25">
      <c r="A34" s="12"/>
      <c r="B34" s="12"/>
      <c r="C34" s="12"/>
      <c r="D34" s="12"/>
      <c r="E34" s="12"/>
      <c r="F34" s="12"/>
    </row>
    <row r="35" spans="1:14" x14ac:dyDescent="0.25">
      <c r="A35" s="12"/>
      <c r="B35" s="12"/>
      <c r="C35" s="12"/>
      <c r="D35" s="12"/>
      <c r="E35" s="12"/>
      <c r="F35" s="12"/>
    </row>
    <row r="36" spans="1:14" x14ac:dyDescent="0.25">
      <c r="A36" s="12"/>
      <c r="B36" s="12"/>
      <c r="C36" s="12"/>
      <c r="D36" s="12"/>
      <c r="E36" s="12"/>
      <c r="F36" s="12"/>
    </row>
    <row r="37" spans="1:14" x14ac:dyDescent="0.25">
      <c r="A37" s="16"/>
      <c r="B37" s="16"/>
      <c r="C37" s="16"/>
      <c r="D37" s="16"/>
      <c r="E37" s="16"/>
      <c r="F37" s="16"/>
      <c r="L37" s="13"/>
    </row>
    <row r="38" spans="1:14" x14ac:dyDescent="0.25">
      <c r="N38" s="13"/>
    </row>
    <row r="39" spans="1:14" x14ac:dyDescent="0.25">
      <c r="A39" s="11"/>
      <c r="C39" s="11"/>
      <c r="E39" s="11"/>
      <c r="G39" s="11"/>
      <c r="N39" s="13"/>
    </row>
    <row r="40" spans="1:14" x14ac:dyDescent="0.25">
      <c r="A40" s="11"/>
      <c r="C40" s="11"/>
      <c r="E40" s="11"/>
      <c r="G40" s="11"/>
      <c r="N40" s="13"/>
    </row>
    <row r="41" spans="1:14" x14ac:dyDescent="0.25">
      <c r="A41" s="11"/>
      <c r="C41" s="11"/>
      <c r="E41" s="11"/>
      <c r="G41" s="11"/>
      <c r="N41" s="13"/>
    </row>
    <row r="42" spans="1:14" x14ac:dyDescent="0.25">
      <c r="A42" s="11"/>
      <c r="C42" s="11"/>
      <c r="E42" s="11"/>
      <c r="G42" s="11"/>
      <c r="N42" s="13"/>
    </row>
    <row r="43" spans="1:14" x14ac:dyDescent="0.25">
      <c r="A43" s="11"/>
      <c r="C43" s="11"/>
      <c r="E43" s="11"/>
      <c r="G43" s="11"/>
      <c r="N43" s="13"/>
    </row>
    <row r="44" spans="1:14" x14ac:dyDescent="0.25">
      <c r="A44" s="11"/>
      <c r="C44" s="11"/>
      <c r="E44" s="11"/>
      <c r="G44" s="11"/>
      <c r="N44" s="13"/>
    </row>
    <row r="45" spans="1:14" x14ac:dyDescent="0.25">
      <c r="A45" s="11"/>
      <c r="C45" s="11"/>
      <c r="E45" s="11"/>
      <c r="G45" s="11"/>
      <c r="N45" s="13"/>
    </row>
    <row r="46" spans="1:14" x14ac:dyDescent="0.25">
      <c r="A46" s="11"/>
      <c r="C46" s="11"/>
      <c r="E46" s="11"/>
      <c r="G46" s="11"/>
      <c r="N46" s="13"/>
    </row>
    <row r="47" spans="1:14" x14ac:dyDescent="0.25">
      <c r="A47" s="11"/>
      <c r="C47" s="11"/>
      <c r="E47" s="11"/>
      <c r="G47" s="11"/>
      <c r="N47" s="13"/>
    </row>
    <row r="48" spans="1:14" x14ac:dyDescent="0.25">
      <c r="A48" s="11"/>
      <c r="C48" s="11"/>
      <c r="E48" s="11"/>
      <c r="G48" s="11"/>
      <c r="N48" s="13"/>
    </row>
    <row r="49" spans="1:14" x14ac:dyDescent="0.25">
      <c r="A49" s="11"/>
      <c r="C49" s="11"/>
      <c r="E49" s="11"/>
      <c r="G49" s="11"/>
      <c r="N49" s="13"/>
    </row>
    <row r="50" spans="1:14" x14ac:dyDescent="0.25">
      <c r="A50" s="11"/>
      <c r="C50" s="11"/>
      <c r="E50" s="11"/>
      <c r="G50" s="11"/>
      <c r="N50" s="13"/>
    </row>
    <row r="51" spans="1:14" x14ac:dyDescent="0.25">
      <c r="A51" s="11"/>
      <c r="C51" s="11"/>
      <c r="E51" s="11"/>
      <c r="G51" s="11"/>
      <c r="N51" s="13"/>
    </row>
    <row r="52" spans="1:14" x14ac:dyDescent="0.25">
      <c r="A52" s="11"/>
      <c r="C52" s="11"/>
      <c r="E52" s="11"/>
      <c r="G52" s="11"/>
      <c r="N52" s="13"/>
    </row>
    <row r="53" spans="1:14" x14ac:dyDescent="0.25">
      <c r="A53" s="11"/>
      <c r="C53" s="11"/>
      <c r="E53" s="11"/>
      <c r="G53" s="11"/>
      <c r="N53" s="13"/>
    </row>
    <row r="54" spans="1:14" x14ac:dyDescent="0.25">
      <c r="A54" s="11"/>
      <c r="C54" s="11"/>
      <c r="E54" s="11"/>
      <c r="G54" s="11"/>
      <c r="N54" s="13"/>
    </row>
    <row r="55" spans="1:14" x14ac:dyDescent="0.25">
      <c r="A55" s="11"/>
      <c r="C55" s="11"/>
      <c r="E55" s="11"/>
      <c r="G55" s="11"/>
      <c r="N55" s="13"/>
    </row>
    <row r="56" spans="1:14" x14ac:dyDescent="0.25">
      <c r="A56" s="11"/>
      <c r="C56" s="11"/>
      <c r="E56" s="11"/>
      <c r="G56" s="11"/>
      <c r="N56" s="13"/>
    </row>
    <row r="57" spans="1:14" x14ac:dyDescent="0.25">
      <c r="A57" s="11"/>
      <c r="C57" s="11"/>
      <c r="E57" s="11"/>
      <c r="G57" s="11"/>
      <c r="N57" s="13"/>
    </row>
    <row r="58" spans="1:14" x14ac:dyDescent="0.25">
      <c r="A58" s="11"/>
      <c r="C58" s="11"/>
      <c r="E58" s="11"/>
      <c r="G58" s="11"/>
      <c r="N58" s="13"/>
    </row>
    <row r="59" spans="1:14" x14ac:dyDescent="0.25">
      <c r="A59" s="11"/>
      <c r="C59" s="11"/>
      <c r="E59" s="11"/>
      <c r="G59" s="11"/>
      <c r="N59" s="13"/>
    </row>
    <row r="60" spans="1:14" x14ac:dyDescent="0.25">
      <c r="A60" s="11"/>
      <c r="C60" s="11"/>
      <c r="E60" s="11"/>
      <c r="G60" s="11"/>
      <c r="N60" s="13"/>
    </row>
    <row r="61" spans="1:14" x14ac:dyDescent="0.25">
      <c r="A61" s="11"/>
      <c r="C61" s="11"/>
      <c r="E61" s="11"/>
      <c r="G61" s="11"/>
      <c r="N61" s="13"/>
    </row>
    <row r="62" spans="1:14" x14ac:dyDescent="0.25">
      <c r="A62" s="11"/>
      <c r="C62" s="11"/>
      <c r="E62" s="11"/>
      <c r="G62" s="11"/>
      <c r="N62" s="13"/>
    </row>
    <row r="63" spans="1:14" x14ac:dyDescent="0.25">
      <c r="A63" s="11"/>
      <c r="C63" s="11"/>
      <c r="E63" s="11"/>
      <c r="G63" s="11"/>
      <c r="N63" s="13"/>
    </row>
    <row r="64" spans="1:14" x14ac:dyDescent="0.25">
      <c r="A64" s="11"/>
      <c r="C64" s="11"/>
      <c r="E64" s="11"/>
      <c r="G64" s="11"/>
      <c r="N64" s="13"/>
    </row>
    <row r="65" spans="1:14" x14ac:dyDescent="0.25">
      <c r="A65" s="11"/>
      <c r="C65" s="11"/>
      <c r="E65" s="11"/>
      <c r="G65" s="11"/>
      <c r="N65" s="13"/>
    </row>
    <row r="66" spans="1:14" x14ac:dyDescent="0.25">
      <c r="A66" s="11"/>
      <c r="C66" s="11"/>
      <c r="E66" s="11"/>
      <c r="G66" s="11"/>
      <c r="N66" s="13"/>
    </row>
    <row r="67" spans="1:14" x14ac:dyDescent="0.25">
      <c r="A67" s="11"/>
      <c r="C67" s="11"/>
      <c r="E67" s="11"/>
      <c r="G67" s="11"/>
      <c r="N67" s="13"/>
    </row>
    <row r="68" spans="1:14" x14ac:dyDescent="0.25">
      <c r="A68" s="11"/>
      <c r="C68" s="11"/>
      <c r="E68" s="11"/>
      <c r="G68" s="11"/>
      <c r="N68" s="13"/>
    </row>
    <row r="69" spans="1:14" x14ac:dyDescent="0.25">
      <c r="A69" s="11"/>
      <c r="C69" s="11"/>
      <c r="E69" s="11"/>
      <c r="G69" s="11"/>
      <c r="N69" s="13"/>
    </row>
    <row r="70" spans="1:14" x14ac:dyDescent="0.25">
      <c r="C70" s="11"/>
    </row>
  </sheetData>
  <mergeCells count="3">
    <mergeCell ref="A37:B37"/>
    <mergeCell ref="C37:D37"/>
    <mergeCell ref="E37:F3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6BC4C-E4D6-48E4-A29B-09C15B7FFC5F}">
  <dimension ref="A1:R273"/>
  <sheetViews>
    <sheetView workbookViewId="0">
      <selection activeCell="K13" sqref="K13"/>
    </sheetView>
  </sheetViews>
  <sheetFormatPr defaultRowHeight="15" x14ac:dyDescent="0.25"/>
  <sheetData>
    <row r="1" spans="1:18" x14ac:dyDescent="0.25">
      <c r="G1">
        <f>AVERAGE(G4:G273)</f>
        <v>2.6282892705469418</v>
      </c>
      <c r="H1">
        <f>AVERAGE(H4:H273)</f>
        <v>1.7719586720283851</v>
      </c>
      <c r="L1" t="s">
        <v>23</v>
      </c>
      <c r="M1" t="s">
        <v>6</v>
      </c>
      <c r="N1" t="s">
        <v>7</v>
      </c>
      <c r="Q1" t="s">
        <v>10</v>
      </c>
      <c r="R1" t="s">
        <v>12</v>
      </c>
    </row>
    <row r="2" spans="1:18" x14ac:dyDescent="0.25">
      <c r="L2" t="s">
        <v>9</v>
      </c>
      <c r="M2">
        <f>AVERAGE(G4:G273)</f>
        <v>2.6282892705469418</v>
      </c>
      <c r="N2">
        <f>AVERAGE(H4:H273)</f>
        <v>1.7719586720283851</v>
      </c>
      <c r="Q2">
        <v>0.97499999999999998</v>
      </c>
      <c r="R2">
        <f>_xlfn.T.INV(Q2,COUNT(G4:G273)-1)</f>
        <v>1.9688219741044726</v>
      </c>
    </row>
    <row r="3" spans="1:18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L3" t="s">
        <v>11</v>
      </c>
      <c r="M3">
        <f>SQRT(VAR(G4:G273)/COUNT(G4:G273))</f>
        <v>2.1677076988080891E-2</v>
      </c>
      <c r="N3">
        <f>SQRT(VAR(H4:H273)/COUNT(H4:H273))</f>
        <v>1.4959249155967021E-2</v>
      </c>
    </row>
    <row r="4" spans="1:18" x14ac:dyDescent="0.25">
      <c r="A4">
        <v>2.840427E-3</v>
      </c>
      <c r="B4">
        <v>100402</v>
      </c>
      <c r="C4">
        <v>2.2711839999999999E-3</v>
      </c>
      <c r="D4">
        <v>137978</v>
      </c>
      <c r="E4">
        <v>1.2665765999999999E-3</v>
      </c>
      <c r="F4">
        <v>69801</v>
      </c>
      <c r="G4">
        <f>A4/E4</f>
        <v>2.2426018292142773</v>
      </c>
      <c r="H4">
        <f>C4/E4</f>
        <v>1.793167503647233</v>
      </c>
      <c r="L4" t="s">
        <v>13</v>
      </c>
      <c r="M4" s="10">
        <f>M$2-$R$2*M$3</f>
        <v>2.5856109650384536</v>
      </c>
      <c r="N4" s="10">
        <f>N$2-$R$2*N$3</f>
        <v>1.7425065735740135</v>
      </c>
      <c r="O4" s="10"/>
    </row>
    <row r="5" spans="1:18" x14ac:dyDescent="0.25">
      <c r="A5">
        <v>2.8428590000000001E-3</v>
      </c>
      <c r="B5">
        <v>100368</v>
      </c>
      <c r="C5">
        <v>2.0732749999999999E-3</v>
      </c>
      <c r="D5">
        <v>137827</v>
      </c>
      <c r="E5">
        <v>9.2355599999999996E-4</v>
      </c>
      <c r="F5">
        <v>69205</v>
      </c>
      <c r="G5">
        <f t="shared" ref="G5:G33" si="0">A5/E5</f>
        <v>3.0781663483318829</v>
      </c>
      <c r="H5">
        <f t="shared" ref="H5:H33" si="1">C5/E5</f>
        <v>2.2448828224817987</v>
      </c>
      <c r="L5" t="s">
        <v>14</v>
      </c>
      <c r="M5" s="10">
        <f>M$2+$V$2*M$3</f>
        <v>2.6282892705469418</v>
      </c>
      <c r="N5" s="10">
        <f>N$2+$V$2*N$3</f>
        <v>1.7719586720283851</v>
      </c>
      <c r="O5" s="10"/>
    </row>
    <row r="6" spans="1:18" x14ac:dyDescent="0.25">
      <c r="A6">
        <v>3.1183389999999999E-3</v>
      </c>
      <c r="B6">
        <v>100495</v>
      </c>
      <c r="C6">
        <v>2.2769190000000001E-3</v>
      </c>
      <c r="D6">
        <v>137620</v>
      </c>
      <c r="E6">
        <v>1.3505877999999999E-3</v>
      </c>
      <c r="F6">
        <v>69509</v>
      </c>
      <c r="G6">
        <f t="shared" si="0"/>
        <v>2.3088754392717008</v>
      </c>
      <c r="H6">
        <f t="shared" si="1"/>
        <v>1.685872625237693</v>
      </c>
    </row>
    <row r="7" spans="1:18" x14ac:dyDescent="0.25">
      <c r="A7">
        <v>2.9954449999999998E-3</v>
      </c>
      <c r="B7">
        <v>100369</v>
      </c>
      <c r="C7">
        <v>2.1980319999999999E-3</v>
      </c>
      <c r="D7">
        <v>137718</v>
      </c>
      <c r="E7">
        <v>1.5114069E-3</v>
      </c>
      <c r="F7">
        <v>69335</v>
      </c>
      <c r="G7">
        <f t="shared" si="0"/>
        <v>1.9818918386570816</v>
      </c>
      <c r="H7">
        <f t="shared" si="1"/>
        <v>1.4542953323820342</v>
      </c>
      <c r="M7" t="str">
        <f>TEXT(M4,"0.0000")</f>
        <v>2.5856</v>
      </c>
      <c r="N7" t="str">
        <f>TEXT(N4,"0.0000")</f>
        <v>1.7425</v>
      </c>
    </row>
    <row r="8" spans="1:18" x14ac:dyDescent="0.25">
      <c r="A8">
        <v>2.7090399999999998E-3</v>
      </c>
      <c r="B8">
        <v>100373</v>
      </c>
      <c r="C8">
        <v>1.9774509999999999E-3</v>
      </c>
      <c r="D8">
        <v>137468</v>
      </c>
      <c r="E8">
        <v>1.4102552000000001E-3</v>
      </c>
      <c r="F8">
        <v>69234</v>
      </c>
      <c r="G8">
        <f t="shared" si="0"/>
        <v>1.9209572848942515</v>
      </c>
      <c r="H8">
        <f t="shared" si="1"/>
        <v>1.4021937306098922</v>
      </c>
      <c r="M8" t="str">
        <f>TEXT(M5,"0.0000")</f>
        <v>2.6283</v>
      </c>
      <c r="N8" t="str">
        <f>TEXT(N5,"0.0000")</f>
        <v>1.7720</v>
      </c>
    </row>
    <row r="9" spans="1:18" x14ac:dyDescent="0.25">
      <c r="A9">
        <v>3.0044999999999998E-3</v>
      </c>
      <c r="B9">
        <v>100310</v>
      </c>
      <c r="C9">
        <v>2.1912659999999999E-3</v>
      </c>
      <c r="D9">
        <v>137540</v>
      </c>
      <c r="E9">
        <v>1.445273E-3</v>
      </c>
      <c r="F9">
        <v>68973</v>
      </c>
      <c r="G9">
        <f t="shared" si="0"/>
        <v>2.0788460034886143</v>
      </c>
      <c r="H9">
        <f t="shared" si="1"/>
        <v>1.5161606146382032</v>
      </c>
    </row>
    <row r="10" spans="1:18" x14ac:dyDescent="0.25">
      <c r="A10">
        <v>2.8164689999999998E-3</v>
      </c>
      <c r="B10">
        <v>100267</v>
      </c>
      <c r="C10">
        <v>2.054813E-3</v>
      </c>
      <c r="D10">
        <v>137446</v>
      </c>
      <c r="E10">
        <v>1.2148713000000001E-3</v>
      </c>
      <c r="F10">
        <v>69236</v>
      </c>
      <c r="G10">
        <f t="shared" si="0"/>
        <v>2.3183270524211079</v>
      </c>
      <c r="H10">
        <f t="shared" si="1"/>
        <v>1.6913832765660033</v>
      </c>
    </row>
    <row r="11" spans="1:18" x14ac:dyDescent="0.25">
      <c r="A11">
        <v>2.837338E-3</v>
      </c>
      <c r="B11">
        <v>100218</v>
      </c>
      <c r="C11">
        <v>2.0702979999999999E-3</v>
      </c>
      <c r="D11">
        <v>137554</v>
      </c>
      <c r="E11">
        <v>9.7149710000000002E-4</v>
      </c>
      <c r="F11">
        <v>69312</v>
      </c>
      <c r="G11">
        <f t="shared" si="0"/>
        <v>2.9205830876901229</v>
      </c>
      <c r="H11">
        <f t="shared" si="1"/>
        <v>2.1310387853962713</v>
      </c>
    </row>
    <row r="12" spans="1:18" x14ac:dyDescent="0.25">
      <c r="A12">
        <v>2.767294E-3</v>
      </c>
      <c r="B12">
        <v>100265</v>
      </c>
      <c r="C12">
        <v>2.0287500000000002E-3</v>
      </c>
      <c r="D12">
        <v>137473</v>
      </c>
      <c r="E12">
        <v>7.7767600000000004E-4</v>
      </c>
      <c r="F12">
        <v>69192</v>
      </c>
      <c r="G12">
        <f t="shared" si="0"/>
        <v>3.5584150726009289</v>
      </c>
      <c r="H12">
        <f t="shared" si="1"/>
        <v>2.608734228650492</v>
      </c>
    </row>
    <row r="13" spans="1:18" x14ac:dyDescent="0.25">
      <c r="A13">
        <v>3.0256910000000001E-3</v>
      </c>
      <c r="B13">
        <v>99777</v>
      </c>
      <c r="C13">
        <v>2.1928889999999999E-3</v>
      </c>
      <c r="D13">
        <v>137528</v>
      </c>
      <c r="E13">
        <v>1.0163005000000001E-3</v>
      </c>
      <c r="F13">
        <v>69092</v>
      </c>
      <c r="G13">
        <f t="shared" si="0"/>
        <v>2.9771617744948466</v>
      </c>
      <c r="H13">
        <f t="shared" si="1"/>
        <v>2.1577171318916006</v>
      </c>
    </row>
    <row r="14" spans="1:18" x14ac:dyDescent="0.25">
      <c r="A14">
        <v>2.987951E-3</v>
      </c>
      <c r="B14">
        <v>100089</v>
      </c>
      <c r="C14">
        <v>2.1757209999999998E-3</v>
      </c>
      <c r="D14">
        <v>137416</v>
      </c>
      <c r="E14">
        <v>1.3613175000000001E-3</v>
      </c>
      <c r="F14">
        <v>69352</v>
      </c>
      <c r="G14">
        <f t="shared" si="0"/>
        <v>2.1948964881447566</v>
      </c>
      <c r="H14">
        <f t="shared" si="1"/>
        <v>1.5982465515943192</v>
      </c>
    </row>
    <row r="15" spans="1:18" x14ac:dyDescent="0.25">
      <c r="A15">
        <v>2.940598E-3</v>
      </c>
      <c r="B15">
        <v>100158</v>
      </c>
      <c r="C15">
        <v>2.1397270000000001E-3</v>
      </c>
      <c r="D15">
        <v>137375</v>
      </c>
      <c r="E15">
        <v>1.0623354999999999E-3</v>
      </c>
      <c r="F15">
        <v>69554</v>
      </c>
      <c r="G15">
        <f t="shared" si="0"/>
        <v>2.7680502063613615</v>
      </c>
      <c r="H15">
        <f t="shared" si="1"/>
        <v>2.0141725471849528</v>
      </c>
    </row>
    <row r="16" spans="1:18" x14ac:dyDescent="0.25">
      <c r="A16">
        <v>2.883409E-3</v>
      </c>
      <c r="B16">
        <v>102075</v>
      </c>
      <c r="C16">
        <v>2.1123639999999998E-3</v>
      </c>
      <c r="D16">
        <v>139920</v>
      </c>
      <c r="E16">
        <v>1.3161831999999999E-3</v>
      </c>
      <c r="F16">
        <v>70746</v>
      </c>
      <c r="G16">
        <f t="shared" si="0"/>
        <v>2.1907353018941436</v>
      </c>
      <c r="H16">
        <f t="shared" si="1"/>
        <v>1.6049163976564964</v>
      </c>
    </row>
    <row r="17" spans="1:8" x14ac:dyDescent="0.25">
      <c r="A17">
        <v>2.877405E-3</v>
      </c>
      <c r="B17">
        <v>101541</v>
      </c>
      <c r="C17">
        <v>2.0882750000000001E-3</v>
      </c>
      <c r="D17">
        <v>139752</v>
      </c>
      <c r="E17">
        <v>1.1835518E-3</v>
      </c>
      <c r="F17">
        <v>70322</v>
      </c>
      <c r="G17">
        <f t="shared" si="0"/>
        <v>2.4311610188924559</v>
      </c>
      <c r="H17">
        <f t="shared" si="1"/>
        <v>1.7644136910610926</v>
      </c>
    </row>
    <row r="18" spans="1:8" x14ac:dyDescent="0.25">
      <c r="A18">
        <v>2.6993450000000001E-3</v>
      </c>
      <c r="B18">
        <v>101874</v>
      </c>
      <c r="C18">
        <v>1.9723150000000001E-3</v>
      </c>
      <c r="D18">
        <v>140168</v>
      </c>
      <c r="E18">
        <v>1.1660809E-3</v>
      </c>
      <c r="F18">
        <v>70025</v>
      </c>
      <c r="G18">
        <f t="shared" si="0"/>
        <v>2.3148865571848405</v>
      </c>
      <c r="H18">
        <f t="shared" si="1"/>
        <v>1.6914049445454429</v>
      </c>
    </row>
    <row r="19" spans="1:8" x14ac:dyDescent="0.25">
      <c r="A19">
        <v>2.730091E-3</v>
      </c>
      <c r="B19">
        <v>101779</v>
      </c>
      <c r="C19">
        <v>1.9777029999999999E-3</v>
      </c>
      <c r="D19">
        <v>140131</v>
      </c>
      <c r="E19">
        <v>1.0507191999999999E-3</v>
      </c>
      <c r="F19">
        <v>70489</v>
      </c>
      <c r="G19">
        <f t="shared" si="0"/>
        <v>2.5983069501347269</v>
      </c>
      <c r="H19">
        <f t="shared" si="1"/>
        <v>1.8822374236618118</v>
      </c>
    </row>
    <row r="20" spans="1:8" x14ac:dyDescent="0.25">
      <c r="A20">
        <v>2.838335E-3</v>
      </c>
      <c r="B20">
        <v>101922</v>
      </c>
      <c r="C20">
        <v>2.0662509999999999E-3</v>
      </c>
      <c r="D20">
        <v>140032</v>
      </c>
      <c r="E20">
        <v>1.0773613000000001E-3</v>
      </c>
      <c r="F20">
        <v>69971</v>
      </c>
      <c r="G20">
        <f t="shared" si="0"/>
        <v>2.6345247411430126</v>
      </c>
      <c r="H20">
        <f t="shared" si="1"/>
        <v>1.917881215892941</v>
      </c>
    </row>
    <row r="21" spans="1:8" x14ac:dyDescent="0.25">
      <c r="A21">
        <v>2.9505209999999998E-3</v>
      </c>
      <c r="B21">
        <v>101975</v>
      </c>
      <c r="C21">
        <v>2.1409350000000001E-3</v>
      </c>
      <c r="D21">
        <v>139898</v>
      </c>
      <c r="E21">
        <v>1.1036811000000001E-3</v>
      </c>
      <c r="F21">
        <v>70527</v>
      </c>
      <c r="G21">
        <f t="shared" si="0"/>
        <v>2.6733455886849922</v>
      </c>
      <c r="H21">
        <f t="shared" si="1"/>
        <v>1.9398130492585222</v>
      </c>
    </row>
    <row r="22" spans="1:8" x14ac:dyDescent="0.25">
      <c r="A22">
        <v>2.9388130000000002E-3</v>
      </c>
      <c r="B22">
        <v>101879</v>
      </c>
      <c r="C22">
        <v>2.1378199999999999E-3</v>
      </c>
      <c r="D22">
        <v>140009</v>
      </c>
      <c r="E22">
        <v>1.7129939E-3</v>
      </c>
      <c r="F22">
        <v>70654</v>
      </c>
      <c r="G22">
        <f t="shared" si="0"/>
        <v>1.7156003883026087</v>
      </c>
      <c r="H22">
        <f t="shared" si="1"/>
        <v>1.2480021090559634</v>
      </c>
    </row>
    <row r="23" spans="1:8" x14ac:dyDescent="0.25">
      <c r="A23">
        <v>2.9543249999999998E-3</v>
      </c>
      <c r="B23">
        <v>101834</v>
      </c>
      <c r="C23">
        <v>2.1104470000000001E-3</v>
      </c>
      <c r="D23">
        <v>139910</v>
      </c>
      <c r="E23">
        <v>1.0896822000000001E-3</v>
      </c>
      <c r="F23">
        <v>70654</v>
      </c>
      <c r="G23">
        <f t="shared" si="0"/>
        <v>2.7111803790132569</v>
      </c>
      <c r="H23">
        <f t="shared" si="1"/>
        <v>1.9367545877137389</v>
      </c>
    </row>
    <row r="24" spans="1:8" x14ac:dyDescent="0.25">
      <c r="A24">
        <v>3.2161199999999998E-3</v>
      </c>
      <c r="B24">
        <v>101701</v>
      </c>
      <c r="C24">
        <v>2.110607E-3</v>
      </c>
      <c r="D24">
        <v>139936</v>
      </c>
      <c r="E24">
        <v>1.011538E-3</v>
      </c>
      <c r="F24">
        <v>70343</v>
      </c>
      <c r="G24">
        <f t="shared" si="0"/>
        <v>3.1794356712254013</v>
      </c>
      <c r="H24">
        <f t="shared" si="1"/>
        <v>2.0865325870110665</v>
      </c>
    </row>
    <row r="25" spans="1:8" x14ac:dyDescent="0.25">
      <c r="A25">
        <v>2.5685679999999998E-3</v>
      </c>
      <c r="B25">
        <v>101819</v>
      </c>
      <c r="C25">
        <v>1.8703719999999999E-3</v>
      </c>
      <c r="D25">
        <v>139818</v>
      </c>
      <c r="E25">
        <v>1.0915244999999999E-3</v>
      </c>
      <c r="F25">
        <v>70603</v>
      </c>
      <c r="G25">
        <f t="shared" si="0"/>
        <v>2.3531931715687553</v>
      </c>
      <c r="H25">
        <f t="shared" si="1"/>
        <v>1.7135410153413873</v>
      </c>
    </row>
    <row r="26" spans="1:8" x14ac:dyDescent="0.25">
      <c r="A26">
        <v>2.7797479999999999E-3</v>
      </c>
      <c r="B26">
        <v>101875</v>
      </c>
      <c r="C26">
        <v>2.0243010000000001E-3</v>
      </c>
      <c r="D26">
        <v>139891</v>
      </c>
      <c r="E26">
        <v>9.9540239999999997E-4</v>
      </c>
      <c r="F26">
        <v>70334</v>
      </c>
      <c r="G26">
        <f t="shared" si="0"/>
        <v>2.7925871989056885</v>
      </c>
      <c r="H26">
        <f t="shared" si="1"/>
        <v>2.0336509134396303</v>
      </c>
    </row>
    <row r="27" spans="1:8" x14ac:dyDescent="0.25">
      <c r="A27">
        <v>3.1435299999999998E-3</v>
      </c>
      <c r="B27">
        <v>101717</v>
      </c>
      <c r="C27">
        <v>2.304651E-3</v>
      </c>
      <c r="D27">
        <v>139964</v>
      </c>
      <c r="E27">
        <v>1.3000367000000001E-3</v>
      </c>
      <c r="F27">
        <v>70297</v>
      </c>
      <c r="G27">
        <f t="shared" si="0"/>
        <v>2.418031737104037</v>
      </c>
      <c r="H27">
        <f t="shared" si="1"/>
        <v>1.7727584152047398</v>
      </c>
    </row>
    <row r="28" spans="1:8" x14ac:dyDescent="0.25">
      <c r="A28">
        <v>2.7575020000000002E-3</v>
      </c>
      <c r="B28">
        <v>101887</v>
      </c>
      <c r="C28">
        <v>2.0067219999999998E-3</v>
      </c>
      <c r="D28">
        <v>140042</v>
      </c>
      <c r="E28">
        <v>1.0171290000000001E-3</v>
      </c>
      <c r="F28">
        <v>70487</v>
      </c>
      <c r="G28">
        <f t="shared" si="0"/>
        <v>2.7110641816328114</v>
      </c>
      <c r="H28">
        <f t="shared" si="1"/>
        <v>1.9729277210658624</v>
      </c>
    </row>
    <row r="29" spans="1:8" x14ac:dyDescent="0.25">
      <c r="A29">
        <v>3.0326429999999998E-3</v>
      </c>
      <c r="B29">
        <v>101855</v>
      </c>
      <c r="C29">
        <v>2.2096239999999999E-3</v>
      </c>
      <c r="D29">
        <v>139793</v>
      </c>
      <c r="E29">
        <v>1.2980782000000001E-3</v>
      </c>
      <c r="F29">
        <v>70388</v>
      </c>
      <c r="G29">
        <f t="shared" si="0"/>
        <v>2.3362560129274179</v>
      </c>
      <c r="H29">
        <f t="shared" si="1"/>
        <v>1.7022271847720729</v>
      </c>
    </row>
    <row r="30" spans="1:8" x14ac:dyDescent="0.25">
      <c r="A30">
        <v>3.017998E-3</v>
      </c>
      <c r="B30">
        <v>101983</v>
      </c>
      <c r="C30">
        <v>2.2002710000000002E-3</v>
      </c>
      <c r="D30">
        <v>139753</v>
      </c>
      <c r="E30">
        <v>1.0686161999999999E-3</v>
      </c>
      <c r="F30">
        <v>70373</v>
      </c>
      <c r="G30">
        <f t="shared" si="0"/>
        <v>2.8242113492196732</v>
      </c>
      <c r="H30">
        <f t="shared" si="1"/>
        <v>2.0589908706231483</v>
      </c>
    </row>
    <row r="31" spans="1:8" x14ac:dyDescent="0.25">
      <c r="A31">
        <v>3.0236830000000001E-3</v>
      </c>
      <c r="B31">
        <v>101940</v>
      </c>
      <c r="C31">
        <v>2.202762E-3</v>
      </c>
      <c r="D31">
        <v>140012</v>
      </c>
      <c r="E31">
        <v>1.4828237999999999E-3</v>
      </c>
      <c r="F31">
        <v>70058</v>
      </c>
      <c r="G31">
        <f t="shared" si="0"/>
        <v>2.0391384330356717</v>
      </c>
      <c r="H31">
        <f t="shared" si="1"/>
        <v>1.4855183737946478</v>
      </c>
    </row>
    <row r="32" spans="1:8" x14ac:dyDescent="0.25">
      <c r="A32">
        <v>2.9847020000000001E-3</v>
      </c>
      <c r="B32">
        <v>101832</v>
      </c>
      <c r="C32">
        <v>2.1746479999999999E-3</v>
      </c>
      <c r="D32">
        <v>139861</v>
      </c>
      <c r="E32">
        <v>1.1313300000000001E-3</v>
      </c>
      <c r="F32">
        <v>70595</v>
      </c>
      <c r="G32">
        <f t="shared" si="0"/>
        <v>2.6382240371951595</v>
      </c>
      <c r="H32">
        <f t="shared" si="1"/>
        <v>1.9222048385528536</v>
      </c>
    </row>
    <row r="33" spans="1:8" x14ac:dyDescent="0.25">
      <c r="A33">
        <v>2.8913319999999999E-3</v>
      </c>
      <c r="B33">
        <v>101819</v>
      </c>
      <c r="C33">
        <v>2.1190839999999998E-3</v>
      </c>
      <c r="D33">
        <v>140085</v>
      </c>
      <c r="E33">
        <v>1.3024894999999999E-3</v>
      </c>
      <c r="F33">
        <v>70087</v>
      </c>
      <c r="G33">
        <f t="shared" si="0"/>
        <v>2.2198505247067253</v>
      </c>
      <c r="H33">
        <f t="shared" si="1"/>
        <v>1.6269490080342297</v>
      </c>
    </row>
    <row r="34" spans="1:8" x14ac:dyDescent="0.25">
      <c r="A34">
        <v>3.577632E-2</v>
      </c>
      <c r="B34">
        <v>27232</v>
      </c>
      <c r="C34">
        <v>2.5123989999999999E-2</v>
      </c>
      <c r="D34">
        <v>38755</v>
      </c>
      <c r="E34">
        <v>1.2695059999999999E-2</v>
      </c>
      <c r="F34">
        <v>18574</v>
      </c>
      <c r="G34">
        <f>A34/E34</f>
        <v>2.818129256576968</v>
      </c>
      <c r="H34">
        <f>C34/E34</f>
        <v>1.9790367276720235</v>
      </c>
    </row>
    <row r="35" spans="1:8" x14ac:dyDescent="0.25">
      <c r="A35">
        <v>3.4756160000000001E-2</v>
      </c>
      <c r="B35">
        <v>27447</v>
      </c>
      <c r="C35">
        <v>2.536571E-2</v>
      </c>
      <c r="D35">
        <v>39029</v>
      </c>
      <c r="E35">
        <v>1.7669810000000001E-2</v>
      </c>
      <c r="F35">
        <v>18705</v>
      </c>
      <c r="G35">
        <f t="shared" ref="G35:G63" si="2">A35/E35</f>
        <v>1.9669798373610128</v>
      </c>
      <c r="H35">
        <f t="shared" ref="H35:H63" si="3">C35/E35</f>
        <v>1.4355394879741208</v>
      </c>
    </row>
    <row r="36" spans="1:8" x14ac:dyDescent="0.25">
      <c r="A36">
        <v>3.7952279999999998E-2</v>
      </c>
      <c r="B36">
        <v>27432</v>
      </c>
      <c r="C36">
        <v>2.793961E-2</v>
      </c>
      <c r="D36">
        <v>39031</v>
      </c>
      <c r="E36">
        <v>1.480805E-2</v>
      </c>
      <c r="F36">
        <v>18584</v>
      </c>
      <c r="G36">
        <f t="shared" si="2"/>
        <v>2.5629492066815009</v>
      </c>
      <c r="H36">
        <f t="shared" si="3"/>
        <v>1.8867852283048747</v>
      </c>
    </row>
    <row r="37" spans="1:8" x14ac:dyDescent="0.25">
      <c r="A37">
        <v>3.7216869999999999E-2</v>
      </c>
      <c r="B37">
        <v>27466</v>
      </c>
      <c r="C37">
        <v>2.5161070000000001E-2</v>
      </c>
      <c r="D37">
        <v>38964</v>
      </c>
      <c r="E37">
        <v>1.52322E-2</v>
      </c>
      <c r="F37">
        <v>18600</v>
      </c>
      <c r="G37">
        <f t="shared" si="2"/>
        <v>2.4433023463452423</v>
      </c>
      <c r="H37">
        <f t="shared" si="3"/>
        <v>1.651834272134032</v>
      </c>
    </row>
    <row r="38" spans="1:8" x14ac:dyDescent="0.25">
      <c r="A38">
        <v>3.6777579999999997E-2</v>
      </c>
      <c r="B38">
        <v>27403</v>
      </c>
      <c r="C38">
        <v>2.5611160000000001E-2</v>
      </c>
      <c r="D38">
        <v>38974</v>
      </c>
      <c r="E38">
        <v>1.3488989999999999E-2</v>
      </c>
      <c r="F38">
        <v>18580</v>
      </c>
      <c r="G38">
        <f t="shared" si="2"/>
        <v>2.7264887882636133</v>
      </c>
      <c r="H38">
        <f t="shared" si="3"/>
        <v>1.8986714349999521</v>
      </c>
    </row>
    <row r="39" spans="1:8" x14ac:dyDescent="0.25">
      <c r="A39">
        <v>3.719505E-2</v>
      </c>
      <c r="B39">
        <v>27427</v>
      </c>
      <c r="C39">
        <v>2.3673639999999999E-2</v>
      </c>
      <c r="D39">
        <v>39095</v>
      </c>
      <c r="E39">
        <v>1.550707E-2</v>
      </c>
      <c r="F39">
        <v>18540</v>
      </c>
      <c r="G39">
        <f t="shared" si="2"/>
        <v>2.3985865801856829</v>
      </c>
      <c r="H39">
        <f t="shared" si="3"/>
        <v>1.5266352702348025</v>
      </c>
    </row>
    <row r="40" spans="1:8" x14ac:dyDescent="0.25">
      <c r="A40">
        <v>3.4826089999999997E-2</v>
      </c>
      <c r="B40">
        <v>27425</v>
      </c>
      <c r="C40">
        <v>2.4323580000000001E-2</v>
      </c>
      <c r="D40">
        <v>39029</v>
      </c>
      <c r="E40">
        <v>1.742529E-2</v>
      </c>
      <c r="F40">
        <v>18576</v>
      </c>
      <c r="G40">
        <f t="shared" si="2"/>
        <v>1.99859457145333</v>
      </c>
      <c r="H40">
        <f t="shared" si="3"/>
        <v>1.395878059992115</v>
      </c>
    </row>
    <row r="41" spans="1:8" x14ac:dyDescent="0.25">
      <c r="A41">
        <v>3.4855289999999997E-2</v>
      </c>
      <c r="B41">
        <v>27410</v>
      </c>
      <c r="C41">
        <v>2.4041770000000001E-2</v>
      </c>
      <c r="D41">
        <v>38935</v>
      </c>
      <c r="E41">
        <v>1.045972E-2</v>
      </c>
      <c r="F41">
        <v>18664</v>
      </c>
      <c r="G41">
        <f t="shared" si="2"/>
        <v>3.3323348999782016</v>
      </c>
      <c r="H41">
        <f t="shared" si="3"/>
        <v>2.2985099027507427</v>
      </c>
    </row>
    <row r="42" spans="1:8" x14ac:dyDescent="0.25">
      <c r="A42">
        <v>3.9035350000000003E-2</v>
      </c>
      <c r="B42">
        <v>27444</v>
      </c>
      <c r="C42">
        <v>2.508405E-2</v>
      </c>
      <c r="D42">
        <v>39009</v>
      </c>
      <c r="E42">
        <v>1.8198410000000002E-2</v>
      </c>
      <c r="F42">
        <v>18638</v>
      </c>
      <c r="G42">
        <f t="shared" si="2"/>
        <v>2.1449868422570981</v>
      </c>
      <c r="H42">
        <f t="shared" si="3"/>
        <v>1.3783649230894346</v>
      </c>
    </row>
    <row r="43" spans="1:8" x14ac:dyDescent="0.25">
      <c r="A43">
        <v>3.4882530000000002E-2</v>
      </c>
      <c r="B43">
        <v>27424</v>
      </c>
      <c r="C43">
        <v>2.3934770000000001E-2</v>
      </c>
      <c r="D43">
        <v>38986</v>
      </c>
      <c r="E43">
        <v>1.269464E-2</v>
      </c>
      <c r="F43">
        <v>18602</v>
      </c>
      <c r="G43">
        <f t="shared" si="2"/>
        <v>2.7478156135187763</v>
      </c>
      <c r="H43">
        <f t="shared" si="3"/>
        <v>1.8854232967614679</v>
      </c>
    </row>
    <row r="44" spans="1:8" x14ac:dyDescent="0.25">
      <c r="A44">
        <v>3.3006250000000001E-2</v>
      </c>
      <c r="B44">
        <v>27395</v>
      </c>
      <c r="C44">
        <v>2.6435179999999999E-2</v>
      </c>
      <c r="D44">
        <v>38979</v>
      </c>
      <c r="E44">
        <v>1.2846359999999999E-2</v>
      </c>
      <c r="F44">
        <v>18669</v>
      </c>
      <c r="G44">
        <f t="shared" si="2"/>
        <v>2.5693075703934811</v>
      </c>
      <c r="H44">
        <f t="shared" si="3"/>
        <v>2.057795359930751</v>
      </c>
    </row>
    <row r="45" spans="1:8" x14ac:dyDescent="0.25">
      <c r="A45">
        <v>3.4457160000000001E-2</v>
      </c>
      <c r="B45">
        <v>27439</v>
      </c>
      <c r="C45">
        <v>2.1901759999999999E-2</v>
      </c>
      <c r="D45">
        <v>39019</v>
      </c>
      <c r="E45">
        <v>1.521306E-2</v>
      </c>
      <c r="F45">
        <v>18669</v>
      </c>
      <c r="G45">
        <f t="shared" si="2"/>
        <v>2.2649723329823193</v>
      </c>
      <c r="H45">
        <f t="shared" si="3"/>
        <v>1.4396682850130085</v>
      </c>
    </row>
    <row r="46" spans="1:8" x14ac:dyDescent="0.25">
      <c r="A46">
        <v>3.5035900000000002E-2</v>
      </c>
      <c r="B46">
        <v>27438</v>
      </c>
      <c r="C46">
        <v>2.480808E-2</v>
      </c>
      <c r="D46">
        <v>39049</v>
      </c>
      <c r="E46">
        <v>1.226728E-2</v>
      </c>
      <c r="F46">
        <v>18661</v>
      </c>
      <c r="G46">
        <f t="shared" si="2"/>
        <v>2.8560446977651117</v>
      </c>
      <c r="H46">
        <f t="shared" si="3"/>
        <v>2.0222967112513941</v>
      </c>
    </row>
    <row r="47" spans="1:8" x14ac:dyDescent="0.25">
      <c r="A47">
        <v>3.587137E-2</v>
      </c>
      <c r="B47">
        <v>27594</v>
      </c>
      <c r="C47">
        <v>2.4859630000000001E-2</v>
      </c>
      <c r="D47">
        <v>39184</v>
      </c>
      <c r="E47">
        <v>1.2118759999999999E-2</v>
      </c>
      <c r="F47">
        <v>18803</v>
      </c>
      <c r="G47">
        <f t="shared" si="2"/>
        <v>2.9599868303357773</v>
      </c>
      <c r="H47">
        <f t="shared" si="3"/>
        <v>2.0513344599612502</v>
      </c>
    </row>
    <row r="48" spans="1:8" x14ac:dyDescent="0.25">
      <c r="A48">
        <v>3.6589980000000001E-2</v>
      </c>
      <c r="B48">
        <v>27632</v>
      </c>
      <c r="C48">
        <v>2.4538359999999999E-2</v>
      </c>
      <c r="D48">
        <v>39290</v>
      </c>
      <c r="E48">
        <v>1.169571E-2</v>
      </c>
      <c r="F48">
        <v>18785</v>
      </c>
      <c r="G48">
        <f t="shared" si="2"/>
        <v>3.1284958330875168</v>
      </c>
      <c r="H48">
        <f t="shared" si="3"/>
        <v>2.0980650170019604</v>
      </c>
    </row>
    <row r="49" spans="1:8" x14ac:dyDescent="0.25">
      <c r="A49">
        <v>3.5231930000000002E-2</v>
      </c>
      <c r="B49">
        <v>27578</v>
      </c>
      <c r="C49">
        <v>2.4430449999999999E-2</v>
      </c>
      <c r="D49">
        <v>39309</v>
      </c>
      <c r="E49">
        <v>1.400675E-2</v>
      </c>
      <c r="F49">
        <v>18720</v>
      </c>
      <c r="G49">
        <f t="shared" si="2"/>
        <v>2.5153536687668447</v>
      </c>
      <c r="H49">
        <f t="shared" si="3"/>
        <v>1.7441911935316901</v>
      </c>
    </row>
    <row r="50" spans="1:8" x14ac:dyDescent="0.25">
      <c r="A50">
        <v>3.8078460000000001E-2</v>
      </c>
      <c r="B50">
        <v>27596</v>
      </c>
      <c r="C50">
        <v>2.6557839999999999E-2</v>
      </c>
      <c r="D50">
        <v>39255</v>
      </c>
      <c r="E50">
        <v>1.7499870000000001E-2</v>
      </c>
      <c r="F50">
        <v>18706</v>
      </c>
      <c r="G50">
        <f t="shared" si="2"/>
        <v>2.1759281640377899</v>
      </c>
      <c r="H50">
        <f t="shared" si="3"/>
        <v>1.5176021307586856</v>
      </c>
    </row>
    <row r="51" spans="1:8" x14ac:dyDescent="0.25">
      <c r="A51">
        <v>3.626248E-2</v>
      </c>
      <c r="B51">
        <v>27578</v>
      </c>
      <c r="C51">
        <v>2.3572969999999999E-2</v>
      </c>
      <c r="D51">
        <v>39224</v>
      </c>
      <c r="E51">
        <v>1.1223159999999999E-2</v>
      </c>
      <c r="F51">
        <v>18744</v>
      </c>
      <c r="G51">
        <f t="shared" si="2"/>
        <v>3.2310400992233919</v>
      </c>
      <c r="H51">
        <f t="shared" si="3"/>
        <v>2.1003861657501095</v>
      </c>
    </row>
    <row r="52" spans="1:8" x14ac:dyDescent="0.25">
      <c r="A52">
        <v>3.5320320000000002E-2</v>
      </c>
      <c r="B52">
        <v>27608</v>
      </c>
      <c r="C52">
        <v>2.4327499999999998E-2</v>
      </c>
      <c r="D52">
        <v>39279</v>
      </c>
      <c r="E52">
        <v>1.4232420000000001E-2</v>
      </c>
      <c r="F52">
        <v>18786</v>
      </c>
      <c r="G52">
        <f t="shared" si="2"/>
        <v>2.4816805574877638</v>
      </c>
      <c r="H52">
        <f t="shared" si="3"/>
        <v>1.7093017210003638</v>
      </c>
    </row>
    <row r="53" spans="1:8" x14ac:dyDescent="0.25">
      <c r="A53">
        <v>3.7071050000000001E-2</v>
      </c>
      <c r="B53">
        <v>27628</v>
      </c>
      <c r="C53">
        <v>2.3068350000000001E-2</v>
      </c>
      <c r="D53">
        <v>39278</v>
      </c>
      <c r="E53">
        <v>1.771383E-2</v>
      </c>
      <c r="F53">
        <v>18778</v>
      </c>
      <c r="G53">
        <f t="shared" si="2"/>
        <v>2.0927744028253632</v>
      </c>
      <c r="H53">
        <f t="shared" si="3"/>
        <v>1.302279066695345</v>
      </c>
    </row>
    <row r="54" spans="1:8" x14ac:dyDescent="0.25">
      <c r="A54">
        <v>3.4851970000000003E-2</v>
      </c>
      <c r="B54">
        <v>27616</v>
      </c>
      <c r="C54">
        <v>2.5355590000000001E-2</v>
      </c>
      <c r="D54">
        <v>39225</v>
      </c>
      <c r="E54">
        <v>1.620595E-2</v>
      </c>
      <c r="F54">
        <v>18563</v>
      </c>
      <c r="G54">
        <f t="shared" si="2"/>
        <v>2.1505663043511798</v>
      </c>
      <c r="H54">
        <f t="shared" si="3"/>
        <v>1.5645852294990421</v>
      </c>
    </row>
    <row r="55" spans="1:8" x14ac:dyDescent="0.25">
      <c r="A55">
        <v>3.9859079999999998E-2</v>
      </c>
      <c r="B55">
        <v>27599</v>
      </c>
      <c r="C55">
        <v>2.8195830000000002E-2</v>
      </c>
      <c r="D55">
        <v>39323</v>
      </c>
      <c r="E55">
        <v>1.1050880000000001E-2</v>
      </c>
      <c r="F55">
        <v>18862</v>
      </c>
      <c r="G55">
        <f t="shared" si="2"/>
        <v>3.6068693171946484</v>
      </c>
      <c r="H55">
        <f t="shared" si="3"/>
        <v>2.5514556306828053</v>
      </c>
    </row>
    <row r="56" spans="1:8" x14ac:dyDescent="0.25">
      <c r="A56">
        <v>3.48334E-2</v>
      </c>
      <c r="B56">
        <v>27575</v>
      </c>
      <c r="C56">
        <v>2.383E-2</v>
      </c>
      <c r="D56">
        <v>39259</v>
      </c>
      <c r="E56">
        <v>1.4511599999999999E-2</v>
      </c>
      <c r="F56">
        <v>18743</v>
      </c>
      <c r="G56">
        <f t="shared" si="2"/>
        <v>2.4003831417624522</v>
      </c>
      <c r="H56">
        <f t="shared" si="3"/>
        <v>1.642134568207503</v>
      </c>
    </row>
    <row r="57" spans="1:8" x14ac:dyDescent="0.25">
      <c r="A57">
        <v>3.6112270000000002E-2</v>
      </c>
      <c r="B57">
        <v>27578</v>
      </c>
      <c r="C57">
        <v>2.455243E-2</v>
      </c>
      <c r="D57">
        <v>39195</v>
      </c>
      <c r="E57">
        <v>1.6935789999999999E-2</v>
      </c>
      <c r="F57">
        <v>18767</v>
      </c>
      <c r="G57">
        <f t="shared" si="2"/>
        <v>2.1323050179531045</v>
      </c>
      <c r="H57">
        <f t="shared" si="3"/>
        <v>1.449736327623335</v>
      </c>
    </row>
    <row r="58" spans="1:8" x14ac:dyDescent="0.25">
      <c r="A58">
        <v>3.7633470000000002E-2</v>
      </c>
      <c r="B58">
        <v>27577</v>
      </c>
      <c r="C58">
        <v>2.5803949999999999E-2</v>
      </c>
      <c r="D58">
        <v>39306</v>
      </c>
      <c r="E58">
        <v>1.539947E-2</v>
      </c>
      <c r="F58">
        <v>18734</v>
      </c>
      <c r="G58">
        <f t="shared" si="2"/>
        <v>2.443815923535031</v>
      </c>
      <c r="H58">
        <f t="shared" si="3"/>
        <v>1.6756388369210109</v>
      </c>
    </row>
    <row r="59" spans="1:8" x14ac:dyDescent="0.25">
      <c r="A59">
        <v>3.3988409999999997E-2</v>
      </c>
      <c r="B59">
        <v>27655</v>
      </c>
      <c r="C59">
        <v>2.5336879999999999E-2</v>
      </c>
      <c r="D59">
        <v>39334</v>
      </c>
      <c r="E59">
        <v>1.415489E-2</v>
      </c>
      <c r="F59">
        <v>18786</v>
      </c>
      <c r="G59">
        <f t="shared" si="2"/>
        <v>2.4011779674727247</v>
      </c>
      <c r="H59">
        <f t="shared" si="3"/>
        <v>1.7899736416178438</v>
      </c>
    </row>
    <row r="60" spans="1:8" x14ac:dyDescent="0.25">
      <c r="A60">
        <v>3.5295029999999998E-2</v>
      </c>
      <c r="B60">
        <v>27597</v>
      </c>
      <c r="C60">
        <v>2.3269080000000001E-2</v>
      </c>
      <c r="D60">
        <v>39263</v>
      </c>
      <c r="E60">
        <v>1.458339E-2</v>
      </c>
      <c r="F60">
        <v>18789</v>
      </c>
      <c r="G60">
        <f t="shared" si="2"/>
        <v>2.4202212242832428</v>
      </c>
      <c r="H60">
        <f t="shared" si="3"/>
        <v>1.5955878571443267</v>
      </c>
    </row>
    <row r="61" spans="1:8" x14ac:dyDescent="0.25">
      <c r="A61">
        <v>3.4623620000000001E-2</v>
      </c>
      <c r="B61">
        <v>27578</v>
      </c>
      <c r="C61">
        <v>2.42302E-2</v>
      </c>
      <c r="D61">
        <v>39230</v>
      </c>
      <c r="E61">
        <v>1.379904E-2</v>
      </c>
      <c r="F61">
        <v>18812</v>
      </c>
      <c r="G61">
        <f t="shared" si="2"/>
        <v>2.509132519363666</v>
      </c>
      <c r="H61">
        <f t="shared" si="3"/>
        <v>1.7559337461156719</v>
      </c>
    </row>
    <row r="62" spans="1:8" x14ac:dyDescent="0.25">
      <c r="A62">
        <v>3.7471209999999998E-2</v>
      </c>
      <c r="B62">
        <v>27558</v>
      </c>
      <c r="C62">
        <v>2.3098609999999999E-2</v>
      </c>
      <c r="D62">
        <v>39244</v>
      </c>
      <c r="E62">
        <v>1.402056E-2</v>
      </c>
      <c r="F62">
        <v>18738</v>
      </c>
      <c r="G62">
        <f t="shared" si="2"/>
        <v>2.6725901105234029</v>
      </c>
      <c r="H62">
        <f t="shared" si="3"/>
        <v>1.6474812703629527</v>
      </c>
    </row>
    <row r="63" spans="1:8" x14ac:dyDescent="0.25">
      <c r="A63">
        <v>3.3799349999999999E-2</v>
      </c>
      <c r="B63">
        <v>27609</v>
      </c>
      <c r="C63">
        <v>2.3759249999999999E-2</v>
      </c>
      <c r="D63">
        <v>39270</v>
      </c>
      <c r="E63">
        <v>1.7491920000000001E-2</v>
      </c>
      <c r="F63">
        <v>18740</v>
      </c>
      <c r="G63">
        <f t="shared" si="2"/>
        <v>1.9322835915096797</v>
      </c>
      <c r="H63">
        <f t="shared" si="3"/>
        <v>1.3582985744275069</v>
      </c>
    </row>
    <row r="64" spans="1:8" x14ac:dyDescent="0.25">
      <c r="A64">
        <v>0.40587230000000002</v>
      </c>
      <c r="B64">
        <v>6944</v>
      </c>
      <c r="C64">
        <v>0.28382550000000001</v>
      </c>
      <c r="D64">
        <v>10077</v>
      </c>
      <c r="E64">
        <v>0.155164</v>
      </c>
      <c r="F64">
        <v>4702</v>
      </c>
      <c r="G64">
        <f>A64/E64</f>
        <v>2.6157633213889824</v>
      </c>
      <c r="H64">
        <f>C64/E64</f>
        <v>1.829196849784744</v>
      </c>
    </row>
    <row r="65" spans="1:8" x14ac:dyDescent="0.25">
      <c r="A65">
        <v>0.46802700000000003</v>
      </c>
      <c r="B65">
        <v>6946</v>
      </c>
      <c r="C65">
        <v>0.28684480000000001</v>
      </c>
      <c r="D65">
        <v>10080</v>
      </c>
      <c r="E65">
        <v>0.1906349</v>
      </c>
      <c r="F65">
        <v>4713</v>
      </c>
      <c r="G65">
        <f t="shared" ref="G65:G93" si="4">A65/E65</f>
        <v>2.4550961025499531</v>
      </c>
      <c r="H65">
        <f t="shared" ref="H65:H93" si="5">C65/E65</f>
        <v>1.504681461789001</v>
      </c>
    </row>
    <row r="66" spans="1:8" x14ac:dyDescent="0.25">
      <c r="A66">
        <v>0.4515361</v>
      </c>
      <c r="B66">
        <v>6954</v>
      </c>
      <c r="C66">
        <v>0.29052109999999998</v>
      </c>
      <c r="D66">
        <v>10081</v>
      </c>
      <c r="E66">
        <v>0.1901911</v>
      </c>
      <c r="F66">
        <v>4702</v>
      </c>
      <c r="G66">
        <f t="shared" si="4"/>
        <v>2.3741179266537706</v>
      </c>
      <c r="H66">
        <f t="shared" si="5"/>
        <v>1.527522055448441</v>
      </c>
    </row>
    <row r="67" spans="1:8" x14ac:dyDescent="0.25">
      <c r="A67">
        <v>0.37329489999999999</v>
      </c>
      <c r="B67">
        <v>6963</v>
      </c>
      <c r="C67">
        <v>0.27249060000000003</v>
      </c>
      <c r="D67">
        <v>10077</v>
      </c>
      <c r="E67">
        <v>0.1450022</v>
      </c>
      <c r="F67">
        <v>4680</v>
      </c>
      <c r="G67">
        <f t="shared" si="4"/>
        <v>2.5744085262154641</v>
      </c>
      <c r="H67">
        <f t="shared" si="5"/>
        <v>1.879217004983373</v>
      </c>
    </row>
    <row r="68" spans="1:8" x14ac:dyDescent="0.25">
      <c r="A68">
        <v>0.42898570000000003</v>
      </c>
      <c r="B68">
        <v>6955</v>
      </c>
      <c r="C68">
        <v>0.25952249999999999</v>
      </c>
      <c r="D68">
        <v>10041</v>
      </c>
      <c r="E68">
        <v>0.1750961</v>
      </c>
      <c r="F68">
        <v>4695</v>
      </c>
      <c r="G68">
        <f t="shared" si="4"/>
        <v>2.4500014563431169</v>
      </c>
      <c r="H68">
        <f t="shared" si="5"/>
        <v>1.4821717902340485</v>
      </c>
    </row>
    <row r="69" spans="1:8" x14ac:dyDescent="0.25">
      <c r="A69">
        <v>0.46359470000000003</v>
      </c>
      <c r="B69">
        <v>6944</v>
      </c>
      <c r="C69">
        <v>0.330098</v>
      </c>
      <c r="D69">
        <v>10073</v>
      </c>
      <c r="E69">
        <v>0.1743941</v>
      </c>
      <c r="F69">
        <v>4689</v>
      </c>
      <c r="G69">
        <f t="shared" si="4"/>
        <v>2.6583164224019047</v>
      </c>
      <c r="H69">
        <f t="shared" si="5"/>
        <v>1.8928277963532023</v>
      </c>
    </row>
    <row r="70" spans="1:8" x14ac:dyDescent="0.25">
      <c r="A70">
        <v>0.40599780000000002</v>
      </c>
      <c r="B70">
        <v>6951</v>
      </c>
      <c r="C70">
        <v>0.31758389999999997</v>
      </c>
      <c r="D70">
        <v>10026</v>
      </c>
      <c r="E70">
        <v>0.159359</v>
      </c>
      <c r="F70">
        <v>4701</v>
      </c>
      <c r="G70">
        <f t="shared" si="4"/>
        <v>2.5476929448603469</v>
      </c>
      <c r="H70">
        <f t="shared" si="5"/>
        <v>1.9928833639769323</v>
      </c>
    </row>
    <row r="71" spans="1:8" x14ac:dyDescent="0.25">
      <c r="A71">
        <v>0.40051609999999999</v>
      </c>
      <c r="B71">
        <v>6949</v>
      </c>
      <c r="C71">
        <v>0.28864000000000001</v>
      </c>
      <c r="D71">
        <v>10066</v>
      </c>
      <c r="E71">
        <v>0.17458090000000001</v>
      </c>
      <c r="F71">
        <v>4693</v>
      </c>
      <c r="G71">
        <f t="shared" si="4"/>
        <v>2.2941576083065214</v>
      </c>
      <c r="H71">
        <f t="shared" si="5"/>
        <v>1.6533309199345403</v>
      </c>
    </row>
    <row r="72" spans="1:8" x14ac:dyDescent="0.25">
      <c r="A72">
        <v>0.39713179999999998</v>
      </c>
      <c r="B72">
        <v>6950</v>
      </c>
      <c r="C72">
        <v>0.31143900000000002</v>
      </c>
      <c r="D72">
        <v>10070</v>
      </c>
      <c r="E72">
        <v>0.18608669999999999</v>
      </c>
      <c r="F72">
        <v>4732</v>
      </c>
      <c r="G72">
        <f t="shared" si="4"/>
        <v>2.1341224278790478</v>
      </c>
      <c r="H72">
        <f t="shared" si="5"/>
        <v>1.6736231014897895</v>
      </c>
    </row>
    <row r="73" spans="1:8" x14ac:dyDescent="0.25">
      <c r="A73">
        <v>0.41749599999999998</v>
      </c>
      <c r="B73">
        <v>6942</v>
      </c>
      <c r="C73">
        <v>0.30176609999999998</v>
      </c>
      <c r="D73">
        <v>10007</v>
      </c>
      <c r="E73">
        <v>0.17572119999999999</v>
      </c>
      <c r="F73">
        <v>4687</v>
      </c>
      <c r="G73">
        <f t="shared" si="4"/>
        <v>2.3759000052355663</v>
      </c>
      <c r="H73">
        <f t="shared" si="5"/>
        <v>1.7173004737049371</v>
      </c>
    </row>
    <row r="74" spans="1:8" x14ac:dyDescent="0.25">
      <c r="A74">
        <v>0.34136640000000001</v>
      </c>
      <c r="B74">
        <v>6950</v>
      </c>
      <c r="C74">
        <v>0.27694249999999998</v>
      </c>
      <c r="D74">
        <v>10052</v>
      </c>
      <c r="E74">
        <v>0.1670596</v>
      </c>
      <c r="F74">
        <v>4713</v>
      </c>
      <c r="G74">
        <f t="shared" si="4"/>
        <v>2.0433809251309114</v>
      </c>
      <c r="H74">
        <f t="shared" si="5"/>
        <v>1.6577466963885941</v>
      </c>
    </row>
    <row r="75" spans="1:8" x14ac:dyDescent="0.25">
      <c r="A75">
        <v>0.38608340000000002</v>
      </c>
      <c r="B75">
        <v>6934</v>
      </c>
      <c r="C75">
        <v>0.30915480000000001</v>
      </c>
      <c r="D75">
        <v>10022</v>
      </c>
      <c r="E75">
        <v>0.18276139999999999</v>
      </c>
      <c r="F75">
        <v>4688</v>
      </c>
      <c r="G75">
        <f t="shared" si="4"/>
        <v>2.1124996853821432</v>
      </c>
      <c r="H75">
        <f t="shared" si="5"/>
        <v>1.6915760111270761</v>
      </c>
    </row>
    <row r="76" spans="1:8" x14ac:dyDescent="0.25">
      <c r="A76">
        <v>0.3596065</v>
      </c>
      <c r="B76">
        <v>7052</v>
      </c>
      <c r="C76">
        <v>0.26458530000000002</v>
      </c>
      <c r="D76">
        <v>10223</v>
      </c>
      <c r="E76">
        <v>0.1619447</v>
      </c>
      <c r="F76">
        <v>4756</v>
      </c>
      <c r="G76">
        <f t="shared" si="4"/>
        <v>2.2205512128522886</v>
      </c>
      <c r="H76">
        <f t="shared" si="5"/>
        <v>1.6338003034369142</v>
      </c>
    </row>
    <row r="77" spans="1:8" x14ac:dyDescent="0.25">
      <c r="A77">
        <v>0.42795090000000002</v>
      </c>
      <c r="B77">
        <v>7059</v>
      </c>
      <c r="C77">
        <v>0.28788750000000002</v>
      </c>
      <c r="D77">
        <v>10236</v>
      </c>
      <c r="E77">
        <v>0.18647549999999999</v>
      </c>
      <c r="F77">
        <v>4768</v>
      </c>
      <c r="G77">
        <f t="shared" si="4"/>
        <v>2.2949443760708514</v>
      </c>
      <c r="H77">
        <f t="shared" si="5"/>
        <v>1.5438355172663436</v>
      </c>
    </row>
    <row r="78" spans="1:8" x14ac:dyDescent="0.25">
      <c r="A78">
        <v>0.40466089999999999</v>
      </c>
      <c r="B78">
        <v>7057</v>
      </c>
      <c r="C78">
        <v>0.27430660000000001</v>
      </c>
      <c r="D78">
        <v>10234</v>
      </c>
      <c r="E78">
        <v>0.16730680000000001</v>
      </c>
      <c r="F78">
        <v>4754</v>
      </c>
      <c r="G78">
        <f t="shared" si="4"/>
        <v>2.4186757501787133</v>
      </c>
      <c r="H78">
        <f t="shared" si="5"/>
        <v>1.6395424453758007</v>
      </c>
    </row>
    <row r="79" spans="1:8" x14ac:dyDescent="0.25">
      <c r="A79">
        <v>0.4203364</v>
      </c>
      <c r="B79">
        <v>7059</v>
      </c>
      <c r="C79">
        <v>0.2276687</v>
      </c>
      <c r="D79">
        <v>10220</v>
      </c>
      <c r="E79">
        <v>0.16721510000000001</v>
      </c>
      <c r="F79">
        <v>4785</v>
      </c>
      <c r="G79">
        <f t="shared" si="4"/>
        <v>2.5137466652234157</v>
      </c>
      <c r="H79">
        <f t="shared" si="5"/>
        <v>1.3615319429884023</v>
      </c>
    </row>
    <row r="80" spans="1:8" x14ac:dyDescent="0.25">
      <c r="A80">
        <v>0.42016249999999999</v>
      </c>
      <c r="B80">
        <v>7057</v>
      </c>
      <c r="C80">
        <v>0.3113938</v>
      </c>
      <c r="D80">
        <v>10224</v>
      </c>
      <c r="E80">
        <v>0.15246699999999999</v>
      </c>
      <c r="F80">
        <v>4762</v>
      </c>
      <c r="G80">
        <f t="shared" si="4"/>
        <v>2.755760262876557</v>
      </c>
      <c r="H80">
        <f t="shared" si="5"/>
        <v>2.0423685125305804</v>
      </c>
    </row>
    <row r="81" spans="1:8" x14ac:dyDescent="0.25">
      <c r="A81">
        <v>0.46599309999999999</v>
      </c>
      <c r="B81">
        <v>7061</v>
      </c>
      <c r="C81">
        <v>0.2872402</v>
      </c>
      <c r="D81">
        <v>10231</v>
      </c>
      <c r="E81">
        <v>0.17939959999999999</v>
      </c>
      <c r="F81">
        <v>4768</v>
      </c>
      <c r="G81">
        <f t="shared" si="4"/>
        <v>2.5975147101777263</v>
      </c>
      <c r="H81">
        <f t="shared" si="5"/>
        <v>1.6011195119721562</v>
      </c>
    </row>
    <row r="82" spans="1:8" x14ac:dyDescent="0.25">
      <c r="A82">
        <v>0.4161204</v>
      </c>
      <c r="B82">
        <v>7056</v>
      </c>
      <c r="C82">
        <v>0.26733810000000002</v>
      </c>
      <c r="D82">
        <v>10208</v>
      </c>
      <c r="E82">
        <v>0.17126350000000001</v>
      </c>
      <c r="F82">
        <v>4773</v>
      </c>
      <c r="G82">
        <f t="shared" si="4"/>
        <v>2.4297086069127394</v>
      </c>
      <c r="H82">
        <f t="shared" si="5"/>
        <v>1.5609753391703427</v>
      </c>
    </row>
    <row r="83" spans="1:8" x14ac:dyDescent="0.25">
      <c r="A83">
        <v>0.39912419999999998</v>
      </c>
      <c r="B83">
        <v>7055</v>
      </c>
      <c r="C83">
        <v>0.3044983</v>
      </c>
      <c r="D83">
        <v>10241</v>
      </c>
      <c r="E83">
        <v>0.18150569999999999</v>
      </c>
      <c r="F83">
        <v>4777</v>
      </c>
      <c r="G83">
        <f t="shared" si="4"/>
        <v>2.1989623466370478</v>
      </c>
      <c r="H83">
        <f t="shared" si="5"/>
        <v>1.6776238983128353</v>
      </c>
    </row>
    <row r="84" spans="1:8" x14ac:dyDescent="0.25">
      <c r="A84">
        <v>0.43197859999999999</v>
      </c>
      <c r="B84">
        <v>7056</v>
      </c>
      <c r="C84">
        <v>0.28600500000000001</v>
      </c>
      <c r="D84">
        <v>10236</v>
      </c>
      <c r="E84">
        <v>0.18754180000000001</v>
      </c>
      <c r="F84">
        <v>4757</v>
      </c>
      <c r="G84">
        <f t="shared" si="4"/>
        <v>2.3033723681867189</v>
      </c>
      <c r="H84">
        <f t="shared" si="5"/>
        <v>1.5250200222030501</v>
      </c>
    </row>
    <row r="85" spans="1:8" x14ac:dyDescent="0.25">
      <c r="A85">
        <v>0.41318070000000001</v>
      </c>
      <c r="B85">
        <v>7043</v>
      </c>
      <c r="C85">
        <v>0.30031360000000001</v>
      </c>
      <c r="D85">
        <v>10219</v>
      </c>
      <c r="E85">
        <v>0.16018370000000001</v>
      </c>
      <c r="F85">
        <v>4780</v>
      </c>
      <c r="G85">
        <f t="shared" si="4"/>
        <v>2.5794178808455541</v>
      </c>
      <c r="H85">
        <f t="shared" si="5"/>
        <v>1.8748074866543849</v>
      </c>
    </row>
    <row r="86" spans="1:8" x14ac:dyDescent="0.25">
      <c r="A86">
        <v>0.44948110000000002</v>
      </c>
      <c r="B86">
        <v>7051</v>
      </c>
      <c r="C86">
        <v>0.25798529999999997</v>
      </c>
      <c r="D86">
        <v>10229</v>
      </c>
      <c r="E86">
        <v>0.16726199999999999</v>
      </c>
      <c r="F86">
        <v>4753</v>
      </c>
      <c r="G86">
        <f t="shared" si="4"/>
        <v>2.68728760866186</v>
      </c>
      <c r="H86">
        <f t="shared" si="5"/>
        <v>1.5424023388456432</v>
      </c>
    </row>
    <row r="87" spans="1:8" x14ac:dyDescent="0.25">
      <c r="A87">
        <v>0.42405019999999999</v>
      </c>
      <c r="B87">
        <v>7070</v>
      </c>
      <c r="C87">
        <v>0.2612004</v>
      </c>
      <c r="D87">
        <v>10227</v>
      </c>
      <c r="E87">
        <v>0.14826500000000001</v>
      </c>
      <c r="F87">
        <v>4769</v>
      </c>
      <c r="G87">
        <f t="shared" si="4"/>
        <v>2.8600829595656423</v>
      </c>
      <c r="H87">
        <f t="shared" si="5"/>
        <v>1.7617131487539202</v>
      </c>
    </row>
    <row r="88" spans="1:8" x14ac:dyDescent="0.25">
      <c r="A88">
        <v>0.42588219999999999</v>
      </c>
      <c r="B88">
        <v>7039</v>
      </c>
      <c r="C88">
        <v>0.29220780000000002</v>
      </c>
      <c r="D88">
        <v>10212</v>
      </c>
      <c r="E88">
        <v>0.17116719999999999</v>
      </c>
      <c r="F88">
        <v>4776</v>
      </c>
      <c r="G88">
        <f t="shared" si="4"/>
        <v>2.4881063661729583</v>
      </c>
      <c r="H88">
        <f t="shared" si="5"/>
        <v>1.7071483321570957</v>
      </c>
    </row>
    <row r="89" spans="1:8" x14ac:dyDescent="0.25">
      <c r="A89">
        <v>0.47669519999999999</v>
      </c>
      <c r="B89">
        <v>7048</v>
      </c>
      <c r="C89">
        <v>0.28319280000000002</v>
      </c>
      <c r="D89">
        <v>10225</v>
      </c>
      <c r="E89">
        <v>0.18259610000000001</v>
      </c>
      <c r="F89">
        <v>4779</v>
      </c>
      <c r="G89">
        <f t="shared" si="4"/>
        <v>2.61065378723861</v>
      </c>
      <c r="H89">
        <f t="shared" si="5"/>
        <v>1.5509246911626262</v>
      </c>
    </row>
    <row r="90" spans="1:8" x14ac:dyDescent="0.25">
      <c r="A90">
        <v>0.46452549999999998</v>
      </c>
      <c r="B90">
        <v>7064</v>
      </c>
      <c r="C90">
        <v>0.3041952</v>
      </c>
      <c r="D90">
        <v>10229</v>
      </c>
      <c r="E90">
        <v>0.1869507</v>
      </c>
      <c r="F90">
        <v>4762</v>
      </c>
      <c r="G90">
        <f t="shared" si="4"/>
        <v>2.4847486529871246</v>
      </c>
      <c r="H90">
        <f t="shared" si="5"/>
        <v>1.6271412730735964</v>
      </c>
    </row>
    <row r="91" spans="1:8" x14ac:dyDescent="0.25">
      <c r="A91">
        <v>0.44949289999999997</v>
      </c>
      <c r="B91">
        <v>7055</v>
      </c>
      <c r="C91">
        <v>0.30728070000000002</v>
      </c>
      <c r="D91">
        <v>10231</v>
      </c>
      <c r="E91">
        <v>0.16195809999999999</v>
      </c>
      <c r="F91">
        <v>4743</v>
      </c>
      <c r="G91">
        <f t="shared" si="4"/>
        <v>2.7753653568422942</v>
      </c>
      <c r="H91">
        <f t="shared" si="5"/>
        <v>1.897285162026475</v>
      </c>
    </row>
    <row r="92" spans="1:8" x14ac:dyDescent="0.25">
      <c r="A92">
        <v>0.40225699999999998</v>
      </c>
      <c r="B92">
        <v>7058</v>
      </c>
      <c r="C92">
        <v>0.2866358</v>
      </c>
      <c r="D92">
        <v>10239</v>
      </c>
      <c r="E92">
        <v>0.16848469999999999</v>
      </c>
      <c r="F92">
        <v>4802</v>
      </c>
      <c r="G92">
        <f t="shared" si="4"/>
        <v>2.3874986868243822</v>
      </c>
      <c r="H92">
        <f t="shared" si="5"/>
        <v>1.7012571467913704</v>
      </c>
    </row>
    <row r="93" spans="1:8" x14ac:dyDescent="0.25">
      <c r="A93">
        <v>0.3949029</v>
      </c>
      <c r="B93">
        <v>7062</v>
      </c>
      <c r="C93">
        <v>0.2522546</v>
      </c>
      <c r="D93">
        <v>10244</v>
      </c>
      <c r="E93">
        <v>0.19002430000000001</v>
      </c>
      <c r="F93">
        <v>4796</v>
      </c>
      <c r="G93">
        <f t="shared" si="4"/>
        <v>2.0781705287165906</v>
      </c>
      <c r="H93">
        <f t="shared" si="5"/>
        <v>1.3274860109996458</v>
      </c>
    </row>
    <row r="94" spans="1:8" x14ac:dyDescent="0.25">
      <c r="A94">
        <v>2.6912680000000001E-2</v>
      </c>
      <c r="B94">
        <v>30388</v>
      </c>
      <c r="C94">
        <v>1.8376380000000001E-2</v>
      </c>
      <c r="D94">
        <v>46215</v>
      </c>
      <c r="E94">
        <v>9.0164300000000006E-3</v>
      </c>
      <c r="F94">
        <v>22143</v>
      </c>
      <c r="G94">
        <f>A94/E94</f>
        <v>2.9848487705222575</v>
      </c>
      <c r="H94">
        <f>C94/E94</f>
        <v>2.0380993364335995</v>
      </c>
    </row>
    <row r="95" spans="1:8" x14ac:dyDescent="0.25">
      <c r="A95">
        <v>2.8027179999999999E-2</v>
      </c>
      <c r="B95">
        <v>31001</v>
      </c>
      <c r="C95">
        <v>1.9397029999999999E-2</v>
      </c>
      <c r="D95">
        <v>46160</v>
      </c>
      <c r="E95">
        <v>1.1961216E-2</v>
      </c>
      <c r="F95">
        <v>22194</v>
      </c>
      <c r="G95">
        <f t="shared" ref="G95:G123" si="6">A95/E95</f>
        <v>2.343171463503376</v>
      </c>
      <c r="H95">
        <f t="shared" ref="H95:H123" si="7">C95/E95</f>
        <v>1.6216603729921772</v>
      </c>
    </row>
    <row r="96" spans="1:8" x14ac:dyDescent="0.25">
      <c r="A96">
        <v>3.4651979999999999E-2</v>
      </c>
      <c r="B96">
        <v>31026</v>
      </c>
      <c r="C96">
        <v>1.7208830000000001E-2</v>
      </c>
      <c r="D96">
        <v>46100</v>
      </c>
      <c r="E96">
        <v>9.6188660000000002E-3</v>
      </c>
      <c r="F96">
        <v>22099</v>
      </c>
      <c r="G96">
        <f t="shared" si="6"/>
        <v>3.6025015838665388</v>
      </c>
      <c r="H96">
        <f t="shared" si="7"/>
        <v>1.7890705619560561</v>
      </c>
    </row>
    <row r="97" spans="1:8" x14ac:dyDescent="0.25">
      <c r="A97">
        <v>2.8755380000000001E-2</v>
      </c>
      <c r="B97">
        <v>30942</v>
      </c>
      <c r="C97">
        <v>1.848706E-2</v>
      </c>
      <c r="D97">
        <v>46115</v>
      </c>
      <c r="E97">
        <v>1.3431543000000001E-2</v>
      </c>
      <c r="F97">
        <v>22122</v>
      </c>
      <c r="G97">
        <f t="shared" si="6"/>
        <v>2.1408843347335447</v>
      </c>
      <c r="H97">
        <f t="shared" si="7"/>
        <v>1.3763913796054554</v>
      </c>
    </row>
    <row r="98" spans="1:8" x14ac:dyDescent="0.25">
      <c r="A98">
        <v>2.8995670000000001E-2</v>
      </c>
      <c r="B98">
        <v>30756</v>
      </c>
      <c r="C98">
        <v>1.788147E-2</v>
      </c>
      <c r="D98">
        <v>46179</v>
      </c>
      <c r="E98">
        <v>8.5213700000000003E-3</v>
      </c>
      <c r="F98">
        <v>20662</v>
      </c>
      <c r="G98">
        <f t="shared" si="6"/>
        <v>3.4027005047310466</v>
      </c>
      <c r="H98">
        <f t="shared" si="7"/>
        <v>2.0984266614405898</v>
      </c>
    </row>
    <row r="99" spans="1:8" x14ac:dyDescent="0.25">
      <c r="A99">
        <v>2.778282E-2</v>
      </c>
      <c r="B99">
        <v>29600</v>
      </c>
      <c r="C99">
        <v>1.7593520000000001E-2</v>
      </c>
      <c r="D99">
        <v>44410</v>
      </c>
      <c r="E99">
        <v>1.1533144E-2</v>
      </c>
      <c r="F99">
        <v>21184</v>
      </c>
      <c r="G99">
        <f t="shared" si="6"/>
        <v>2.40895457474562</v>
      </c>
      <c r="H99">
        <f t="shared" si="7"/>
        <v>1.5254747534583806</v>
      </c>
    </row>
    <row r="100" spans="1:8" x14ac:dyDescent="0.25">
      <c r="A100">
        <v>2.826031E-2</v>
      </c>
      <c r="B100">
        <v>29711</v>
      </c>
      <c r="C100">
        <v>1.916909E-2</v>
      </c>
      <c r="D100">
        <v>44618</v>
      </c>
      <c r="E100">
        <v>1.2069678E-2</v>
      </c>
      <c r="F100">
        <v>21344</v>
      </c>
      <c r="G100">
        <f t="shared" si="6"/>
        <v>2.3414303181907585</v>
      </c>
      <c r="H100">
        <f t="shared" si="7"/>
        <v>1.5882022701848384</v>
      </c>
    </row>
    <row r="101" spans="1:8" x14ac:dyDescent="0.25">
      <c r="A101">
        <v>2.7244649999999999E-2</v>
      </c>
      <c r="B101">
        <v>30162</v>
      </c>
      <c r="C101">
        <v>1.9532279999999999E-2</v>
      </c>
      <c r="D101">
        <v>44795</v>
      </c>
      <c r="E101">
        <v>1.0978201E-2</v>
      </c>
      <c r="F101">
        <v>21390</v>
      </c>
      <c r="G101">
        <f t="shared" si="6"/>
        <v>2.481704424978191</v>
      </c>
      <c r="H101">
        <f t="shared" si="7"/>
        <v>1.7791876829363935</v>
      </c>
    </row>
    <row r="102" spans="1:8" x14ac:dyDescent="0.25">
      <c r="A102">
        <v>2.9830590000000001E-2</v>
      </c>
      <c r="B102">
        <v>29998</v>
      </c>
      <c r="C102">
        <v>1.8506410000000001E-2</v>
      </c>
      <c r="D102">
        <v>44730</v>
      </c>
      <c r="E102">
        <v>1.0707794E-2</v>
      </c>
      <c r="F102">
        <v>21493</v>
      </c>
      <c r="G102">
        <f t="shared" si="6"/>
        <v>2.7858763439042629</v>
      </c>
      <c r="H102">
        <f t="shared" si="7"/>
        <v>1.7283121061163487</v>
      </c>
    </row>
    <row r="103" spans="1:8" x14ac:dyDescent="0.25">
      <c r="A103">
        <v>2.8196209999999999E-2</v>
      </c>
      <c r="B103">
        <v>30135</v>
      </c>
      <c r="C103">
        <v>1.885591E-2</v>
      </c>
      <c r="D103">
        <v>44744</v>
      </c>
      <c r="E103">
        <v>1.2811894000000001E-2</v>
      </c>
      <c r="F103">
        <v>21236</v>
      </c>
      <c r="G103">
        <f t="shared" si="6"/>
        <v>2.2007838965885917</v>
      </c>
      <c r="H103">
        <f t="shared" si="7"/>
        <v>1.4717503906916494</v>
      </c>
    </row>
    <row r="104" spans="1:8" x14ac:dyDescent="0.25">
      <c r="A104">
        <v>2.8423110000000001E-2</v>
      </c>
      <c r="B104">
        <v>30055</v>
      </c>
      <c r="C104">
        <v>1.8603539999999998E-2</v>
      </c>
      <c r="D104">
        <v>44965</v>
      </c>
      <c r="E104">
        <v>1.2376836E-2</v>
      </c>
      <c r="F104">
        <v>21458</v>
      </c>
      <c r="G104">
        <f t="shared" si="6"/>
        <v>2.2964762561287877</v>
      </c>
      <c r="H104">
        <f t="shared" si="7"/>
        <v>1.5030933592397926</v>
      </c>
    </row>
    <row r="105" spans="1:8" x14ac:dyDescent="0.25">
      <c r="A105">
        <v>3.089182E-2</v>
      </c>
      <c r="B105">
        <v>30082</v>
      </c>
      <c r="C105">
        <v>2.0322469999999999E-2</v>
      </c>
      <c r="D105">
        <v>44500</v>
      </c>
      <c r="E105">
        <v>1.2239712E-2</v>
      </c>
      <c r="F105">
        <v>21450</v>
      </c>
      <c r="G105">
        <f t="shared" si="6"/>
        <v>2.5239008891712484</v>
      </c>
      <c r="H105">
        <f t="shared" si="7"/>
        <v>1.6603715839065494</v>
      </c>
    </row>
    <row r="106" spans="1:8" x14ac:dyDescent="0.25">
      <c r="A106">
        <v>2.7825969999999998E-2</v>
      </c>
      <c r="B106">
        <v>30012</v>
      </c>
      <c r="C106">
        <v>2.0494080000000001E-2</v>
      </c>
      <c r="D106">
        <v>44826</v>
      </c>
      <c r="E106">
        <v>8.3050169999999996E-3</v>
      </c>
      <c r="F106">
        <v>21509</v>
      </c>
      <c r="G106">
        <f t="shared" si="6"/>
        <v>3.350501269293007</v>
      </c>
      <c r="H106">
        <f t="shared" si="7"/>
        <v>2.4676746597869701</v>
      </c>
    </row>
    <row r="107" spans="1:8" x14ac:dyDescent="0.25">
      <c r="A107">
        <v>3.3011180000000001E-2</v>
      </c>
      <c r="B107">
        <v>29923</v>
      </c>
      <c r="C107">
        <v>1.675772E-2</v>
      </c>
      <c r="D107">
        <v>44666</v>
      </c>
      <c r="E107">
        <v>1.2341791E-2</v>
      </c>
      <c r="F107">
        <v>21597</v>
      </c>
      <c r="G107">
        <f t="shared" si="6"/>
        <v>2.6747479356926398</v>
      </c>
      <c r="H107">
        <f t="shared" si="7"/>
        <v>1.3578029315194204</v>
      </c>
    </row>
    <row r="108" spans="1:8" x14ac:dyDescent="0.25">
      <c r="A108">
        <v>2.7931480000000002E-2</v>
      </c>
      <c r="B108">
        <v>29901</v>
      </c>
      <c r="C108">
        <v>1.885879E-2</v>
      </c>
      <c r="D108">
        <v>44804</v>
      </c>
      <c r="E108">
        <v>1.6153213999999999E-2</v>
      </c>
      <c r="F108">
        <v>21386</v>
      </c>
      <c r="G108">
        <f t="shared" si="6"/>
        <v>1.7291592868143766</v>
      </c>
      <c r="H108">
        <f t="shared" si="7"/>
        <v>1.1674945927169664</v>
      </c>
    </row>
    <row r="109" spans="1:8" x14ac:dyDescent="0.25">
      <c r="A109">
        <v>3.031586E-2</v>
      </c>
      <c r="B109">
        <v>29997</v>
      </c>
      <c r="C109">
        <v>1.9914790000000002E-2</v>
      </c>
      <c r="D109">
        <v>44333</v>
      </c>
      <c r="E109">
        <v>1.2651083E-2</v>
      </c>
      <c r="F109">
        <v>21316</v>
      </c>
      <c r="G109">
        <f t="shared" si="6"/>
        <v>2.396305517875426</v>
      </c>
      <c r="H109">
        <f t="shared" si="7"/>
        <v>1.5741569318610906</v>
      </c>
    </row>
    <row r="110" spans="1:8" x14ac:dyDescent="0.25">
      <c r="A110">
        <v>2.7814229999999999E-2</v>
      </c>
      <c r="B110">
        <v>29594</v>
      </c>
      <c r="C110">
        <v>1.9032239999999999E-2</v>
      </c>
      <c r="D110">
        <v>44659</v>
      </c>
      <c r="E110">
        <v>1.1306638000000001E-2</v>
      </c>
      <c r="F110">
        <v>21496</v>
      </c>
      <c r="G110">
        <f t="shared" si="6"/>
        <v>2.459991201628636</v>
      </c>
      <c r="H110">
        <f t="shared" si="7"/>
        <v>1.6832802111467615</v>
      </c>
    </row>
    <row r="111" spans="1:8" x14ac:dyDescent="0.25">
      <c r="A111">
        <v>2.9799920000000001E-2</v>
      </c>
      <c r="B111">
        <v>29843</v>
      </c>
      <c r="C111">
        <v>1.829662E-2</v>
      </c>
      <c r="D111">
        <v>44817</v>
      </c>
      <c r="E111">
        <v>1.0621289000000001E-2</v>
      </c>
      <c r="F111">
        <v>21246</v>
      </c>
      <c r="G111">
        <f t="shared" si="6"/>
        <v>2.8056782938492679</v>
      </c>
      <c r="H111">
        <f t="shared" si="7"/>
        <v>1.7226364897895159</v>
      </c>
    </row>
    <row r="112" spans="1:8" x14ac:dyDescent="0.25">
      <c r="A112">
        <v>2.9826780000000001E-2</v>
      </c>
      <c r="B112">
        <v>30011</v>
      </c>
      <c r="C112">
        <v>2.0884969999999999E-2</v>
      </c>
      <c r="D112">
        <v>45062</v>
      </c>
      <c r="E112">
        <v>1.2560450000000001E-2</v>
      </c>
      <c r="F112">
        <v>21369</v>
      </c>
      <c r="G112">
        <f t="shared" si="6"/>
        <v>2.3746585512461733</v>
      </c>
      <c r="H112">
        <f t="shared" si="7"/>
        <v>1.6627565095199612</v>
      </c>
    </row>
    <row r="113" spans="1:8" x14ac:dyDescent="0.25">
      <c r="A113">
        <v>3.030882E-2</v>
      </c>
      <c r="B113">
        <v>30080</v>
      </c>
      <c r="C113">
        <v>1.9567979999999999E-2</v>
      </c>
      <c r="D113">
        <v>44977</v>
      </c>
      <c r="E113">
        <v>1.4401824000000001E-2</v>
      </c>
      <c r="F113">
        <v>21407</v>
      </c>
      <c r="G113">
        <f t="shared" si="6"/>
        <v>2.1045125950712911</v>
      </c>
      <c r="H113">
        <f t="shared" si="7"/>
        <v>1.3587153960498335</v>
      </c>
    </row>
    <row r="114" spans="1:8" x14ac:dyDescent="0.25">
      <c r="A114">
        <v>3.0987569999999999E-2</v>
      </c>
      <c r="B114">
        <v>29949</v>
      </c>
      <c r="C114">
        <v>1.9369480000000001E-2</v>
      </c>
      <c r="D114">
        <v>44540</v>
      </c>
      <c r="E114">
        <v>1.2576769E-2</v>
      </c>
      <c r="F114">
        <v>21339</v>
      </c>
      <c r="G114">
        <f t="shared" si="6"/>
        <v>2.4638736705746922</v>
      </c>
      <c r="H114">
        <f t="shared" si="7"/>
        <v>1.5400998459938322</v>
      </c>
    </row>
    <row r="115" spans="1:8" x14ac:dyDescent="0.25">
      <c r="A115">
        <v>2.7250469999999999E-2</v>
      </c>
      <c r="B115">
        <v>30020</v>
      </c>
      <c r="C115">
        <v>1.9555099999999999E-2</v>
      </c>
      <c r="D115">
        <v>44690</v>
      </c>
      <c r="E115">
        <v>1.0830391E-2</v>
      </c>
      <c r="F115">
        <v>21381</v>
      </c>
      <c r="G115">
        <f t="shared" si="6"/>
        <v>2.5161113758496807</v>
      </c>
      <c r="H115">
        <f t="shared" si="7"/>
        <v>1.8055765484367092</v>
      </c>
    </row>
    <row r="116" spans="1:8" x14ac:dyDescent="0.25">
      <c r="A116">
        <v>2.8574510000000001E-2</v>
      </c>
      <c r="B116">
        <v>30114</v>
      </c>
      <c r="C116">
        <v>1.9899389999999999E-2</v>
      </c>
      <c r="D116">
        <v>44827</v>
      </c>
      <c r="E116">
        <v>7.8474140000000005E-3</v>
      </c>
      <c r="F116">
        <v>21489</v>
      </c>
      <c r="G116">
        <f t="shared" si="6"/>
        <v>3.6412644980881601</v>
      </c>
      <c r="H116">
        <f t="shared" si="7"/>
        <v>2.535789497024115</v>
      </c>
    </row>
    <row r="117" spans="1:8" x14ac:dyDescent="0.25">
      <c r="A117">
        <v>3.1107320000000001E-2</v>
      </c>
      <c r="B117">
        <v>29937</v>
      </c>
      <c r="C117">
        <v>1.9077119999999999E-2</v>
      </c>
      <c r="D117">
        <v>44862</v>
      </c>
      <c r="E117">
        <v>1.3192349000000001E-2</v>
      </c>
      <c r="F117">
        <v>21450</v>
      </c>
      <c r="G117">
        <f t="shared" si="6"/>
        <v>2.3579818878351384</v>
      </c>
      <c r="H117">
        <f t="shared" si="7"/>
        <v>1.4460745391135421</v>
      </c>
    </row>
    <row r="118" spans="1:8" x14ac:dyDescent="0.25">
      <c r="A118">
        <v>2.7896899999999999E-2</v>
      </c>
      <c r="B118">
        <v>29857</v>
      </c>
      <c r="C118">
        <v>1.9276410000000001E-2</v>
      </c>
      <c r="D118">
        <v>44339</v>
      </c>
      <c r="E118">
        <v>1.1041067999999999E-2</v>
      </c>
      <c r="F118">
        <v>21362</v>
      </c>
      <c r="G118">
        <f t="shared" si="6"/>
        <v>2.5266486901448304</v>
      </c>
      <c r="H118">
        <f t="shared" si="7"/>
        <v>1.7458827352571329</v>
      </c>
    </row>
    <row r="119" spans="1:8" x14ac:dyDescent="0.25">
      <c r="A119">
        <v>3.1511459999999998E-2</v>
      </c>
      <c r="B119">
        <v>30190</v>
      </c>
      <c r="C119">
        <v>2.047966E-2</v>
      </c>
      <c r="D119">
        <v>44547</v>
      </c>
      <c r="E119">
        <v>1.0909324999999999E-2</v>
      </c>
      <c r="F119">
        <v>21389</v>
      </c>
      <c r="G119">
        <f t="shared" si="6"/>
        <v>2.8884885178505546</v>
      </c>
      <c r="H119">
        <f t="shared" si="7"/>
        <v>1.8772618837554111</v>
      </c>
    </row>
    <row r="120" spans="1:8" x14ac:dyDescent="0.25">
      <c r="A120">
        <v>3.030716E-2</v>
      </c>
      <c r="B120">
        <v>29884</v>
      </c>
      <c r="C120">
        <v>1.888569E-2</v>
      </c>
      <c r="D120">
        <v>44534</v>
      </c>
      <c r="E120">
        <v>1.1173117E-2</v>
      </c>
      <c r="F120">
        <v>21257</v>
      </c>
      <c r="G120">
        <f t="shared" si="6"/>
        <v>2.7125071723494885</v>
      </c>
      <c r="H120">
        <f t="shared" si="7"/>
        <v>1.6902794448496332</v>
      </c>
    </row>
    <row r="121" spans="1:8" x14ac:dyDescent="0.25">
      <c r="A121">
        <v>2.861607E-2</v>
      </c>
      <c r="B121">
        <v>30259</v>
      </c>
      <c r="C121">
        <v>1.9566960000000001E-2</v>
      </c>
      <c r="D121">
        <v>45125</v>
      </c>
      <c r="E121">
        <v>7.6529759999999997E-3</v>
      </c>
      <c r="F121">
        <v>22123</v>
      </c>
      <c r="G121">
        <f t="shared" si="6"/>
        <v>3.7392081198216225</v>
      </c>
      <c r="H121">
        <f t="shared" si="7"/>
        <v>2.5567779122788314</v>
      </c>
    </row>
    <row r="122" spans="1:8" x14ac:dyDescent="0.25">
      <c r="A122">
        <v>2.716288E-2</v>
      </c>
      <c r="B122">
        <v>30872</v>
      </c>
      <c r="C122">
        <v>1.8794430000000001E-2</v>
      </c>
      <c r="D122">
        <v>46253</v>
      </c>
      <c r="E122">
        <v>1.2847590000000001E-2</v>
      </c>
      <c r="F122">
        <v>22156</v>
      </c>
      <c r="G122">
        <f t="shared" si="6"/>
        <v>2.1142393242623712</v>
      </c>
      <c r="H122">
        <f t="shared" si="7"/>
        <v>1.4628759168061869</v>
      </c>
    </row>
    <row r="123" spans="1:8" x14ac:dyDescent="0.25">
      <c r="A123">
        <v>2.6460109999999998E-2</v>
      </c>
      <c r="B123">
        <v>31046</v>
      </c>
      <c r="C123">
        <v>1.8906679999999999E-2</v>
      </c>
      <c r="D123">
        <v>46182</v>
      </c>
      <c r="E123">
        <v>7.636281E-3</v>
      </c>
      <c r="F123">
        <v>22259</v>
      </c>
      <c r="G123">
        <f t="shared" si="6"/>
        <v>3.4650519015735539</v>
      </c>
      <c r="H123">
        <f t="shared" si="7"/>
        <v>2.4759015546965859</v>
      </c>
    </row>
    <row r="124" spans="1:8" x14ac:dyDescent="0.25">
      <c r="A124">
        <v>0.3454641</v>
      </c>
      <c r="B124">
        <v>7815</v>
      </c>
      <c r="C124">
        <v>0.22236590000000001</v>
      </c>
      <c r="D124">
        <v>11832</v>
      </c>
      <c r="E124">
        <v>0.13098699999999999</v>
      </c>
      <c r="F124">
        <v>5591</v>
      </c>
      <c r="G124">
        <f>A124/E124</f>
        <v>2.6373922603006408</v>
      </c>
      <c r="H124">
        <f>C124/E124</f>
        <v>1.6976180842373672</v>
      </c>
    </row>
    <row r="125" spans="1:8" x14ac:dyDescent="0.25">
      <c r="A125">
        <v>0.35380600000000001</v>
      </c>
      <c r="B125">
        <v>7840</v>
      </c>
      <c r="C125">
        <v>0.23371449999999999</v>
      </c>
      <c r="D125">
        <v>11889</v>
      </c>
      <c r="E125">
        <v>0.1211959</v>
      </c>
      <c r="F125">
        <v>5577</v>
      </c>
      <c r="G125">
        <f t="shared" ref="G125:G153" si="8">A125/E125</f>
        <v>2.9192901740075365</v>
      </c>
      <c r="H125">
        <f t="shared" ref="H125:H153" si="9">C125/E125</f>
        <v>1.9284026934904563</v>
      </c>
    </row>
    <row r="126" spans="1:8" x14ac:dyDescent="0.25">
      <c r="A126">
        <v>0.3481862</v>
      </c>
      <c r="B126">
        <v>7853</v>
      </c>
      <c r="C126">
        <v>0.23488239999999999</v>
      </c>
      <c r="D126">
        <v>11892</v>
      </c>
      <c r="E126">
        <v>0.14131489999999999</v>
      </c>
      <c r="F126">
        <v>5590</v>
      </c>
      <c r="G126">
        <f t="shared" si="8"/>
        <v>2.4639029571545534</v>
      </c>
      <c r="H126">
        <f t="shared" si="9"/>
        <v>1.6621205548742559</v>
      </c>
    </row>
    <row r="127" spans="1:8" x14ac:dyDescent="0.25">
      <c r="A127">
        <v>0.32131910000000002</v>
      </c>
      <c r="B127">
        <v>7848</v>
      </c>
      <c r="C127">
        <v>0.2086905</v>
      </c>
      <c r="D127">
        <v>11868</v>
      </c>
      <c r="E127">
        <v>0.15386040000000001</v>
      </c>
      <c r="F127">
        <v>5593</v>
      </c>
      <c r="G127">
        <f t="shared" si="8"/>
        <v>2.088380765941074</v>
      </c>
      <c r="H127">
        <f t="shared" si="9"/>
        <v>1.3563626508185342</v>
      </c>
    </row>
    <row r="128" spans="1:8" x14ac:dyDescent="0.25">
      <c r="A128">
        <v>0.33190049999999999</v>
      </c>
      <c r="B128">
        <v>7857</v>
      </c>
      <c r="C128">
        <v>0.2222923</v>
      </c>
      <c r="D128">
        <v>11383</v>
      </c>
      <c r="E128">
        <v>0.1175194</v>
      </c>
      <c r="F128">
        <v>5442</v>
      </c>
      <c r="G128">
        <f t="shared" si="8"/>
        <v>2.8242188098305472</v>
      </c>
      <c r="H128">
        <f t="shared" si="9"/>
        <v>1.8915370568603993</v>
      </c>
    </row>
    <row r="129" spans="1:8" x14ac:dyDescent="0.25">
      <c r="A129">
        <v>0.3518541</v>
      </c>
      <c r="B129">
        <v>7826</v>
      </c>
      <c r="C129">
        <v>0.23187179999999999</v>
      </c>
      <c r="D129">
        <v>11843</v>
      </c>
      <c r="E129">
        <v>0.1460178</v>
      </c>
      <c r="F129">
        <v>5573</v>
      </c>
      <c r="G129">
        <f t="shared" si="8"/>
        <v>2.4096658078672601</v>
      </c>
      <c r="H129">
        <f t="shared" si="9"/>
        <v>1.5879694119484062</v>
      </c>
    </row>
    <row r="130" spans="1:8" x14ac:dyDescent="0.25">
      <c r="A130">
        <v>0.38765319999999998</v>
      </c>
      <c r="B130">
        <v>7840</v>
      </c>
      <c r="C130">
        <v>0.22520219999999999</v>
      </c>
      <c r="D130">
        <v>11887</v>
      </c>
      <c r="E130">
        <v>0.1405334</v>
      </c>
      <c r="F130">
        <v>5602</v>
      </c>
      <c r="G130">
        <f t="shared" si="8"/>
        <v>2.7584417654450828</v>
      </c>
      <c r="H130">
        <f t="shared" si="9"/>
        <v>1.6024816876272827</v>
      </c>
    </row>
    <row r="131" spans="1:8" x14ac:dyDescent="0.25">
      <c r="A131">
        <v>0.31986949999999997</v>
      </c>
      <c r="B131">
        <v>7861</v>
      </c>
      <c r="C131">
        <v>0.24049200000000001</v>
      </c>
      <c r="D131">
        <v>11874</v>
      </c>
      <c r="E131">
        <v>0.11513610000000001</v>
      </c>
      <c r="F131">
        <v>5600</v>
      </c>
      <c r="G131">
        <f t="shared" si="8"/>
        <v>2.7781859903192827</v>
      </c>
      <c r="H131">
        <f t="shared" si="9"/>
        <v>2.0887627772696833</v>
      </c>
    </row>
    <row r="132" spans="1:8" x14ac:dyDescent="0.25">
      <c r="A132">
        <v>0.30307810000000002</v>
      </c>
      <c r="B132">
        <v>7827</v>
      </c>
      <c r="C132">
        <v>0.20715449999999999</v>
      </c>
      <c r="D132">
        <v>11927</v>
      </c>
      <c r="E132">
        <v>0.1155089</v>
      </c>
      <c r="F132">
        <v>5586</v>
      </c>
      <c r="G132">
        <f t="shared" si="8"/>
        <v>2.6238506296917383</v>
      </c>
      <c r="H132">
        <f t="shared" si="9"/>
        <v>1.7934072612586562</v>
      </c>
    </row>
    <row r="133" spans="1:8" x14ac:dyDescent="0.25">
      <c r="A133">
        <v>0.33885690000000002</v>
      </c>
      <c r="B133">
        <v>7836</v>
      </c>
      <c r="C133">
        <v>0.2228511</v>
      </c>
      <c r="D133">
        <v>11842</v>
      </c>
      <c r="E133">
        <v>0.14928649999999999</v>
      </c>
      <c r="F133">
        <v>5595</v>
      </c>
      <c r="G133">
        <f t="shared" si="8"/>
        <v>2.2698428859943802</v>
      </c>
      <c r="H133">
        <f t="shared" si="9"/>
        <v>1.4927746313296917</v>
      </c>
    </row>
    <row r="134" spans="1:8" x14ac:dyDescent="0.25">
      <c r="A134">
        <v>0.37396699999999999</v>
      </c>
      <c r="B134">
        <v>7847</v>
      </c>
      <c r="C134">
        <v>0.21651110000000001</v>
      </c>
      <c r="D134">
        <v>11866</v>
      </c>
      <c r="E134">
        <v>0.1246217</v>
      </c>
      <c r="F134">
        <v>5604</v>
      </c>
      <c r="G134">
        <f t="shared" si="8"/>
        <v>3.0008176746104409</v>
      </c>
      <c r="H134">
        <f t="shared" si="9"/>
        <v>1.7373467060712542</v>
      </c>
    </row>
    <row r="135" spans="1:8" x14ac:dyDescent="0.25">
      <c r="A135">
        <v>0.37529820000000003</v>
      </c>
      <c r="B135">
        <v>7841</v>
      </c>
      <c r="C135">
        <v>0.235788</v>
      </c>
      <c r="D135">
        <v>11851</v>
      </c>
      <c r="E135">
        <v>0.1209566</v>
      </c>
      <c r="F135">
        <v>5594</v>
      </c>
      <c r="G135">
        <f t="shared" si="8"/>
        <v>3.1027509040432686</v>
      </c>
      <c r="H135">
        <f t="shared" si="9"/>
        <v>1.9493603490838862</v>
      </c>
    </row>
    <row r="136" spans="1:8" x14ac:dyDescent="0.25">
      <c r="A136">
        <v>0.34140720000000002</v>
      </c>
      <c r="B136">
        <v>7834</v>
      </c>
      <c r="C136">
        <v>0.2344686</v>
      </c>
      <c r="D136">
        <v>11794</v>
      </c>
      <c r="E136">
        <v>0.12998370000000001</v>
      </c>
      <c r="F136">
        <v>5576</v>
      </c>
      <c r="G136">
        <f t="shared" si="8"/>
        <v>2.6265385582961556</v>
      </c>
      <c r="H136">
        <f t="shared" si="9"/>
        <v>1.8038307880141893</v>
      </c>
    </row>
    <row r="137" spans="1:8" x14ac:dyDescent="0.25">
      <c r="A137">
        <v>0.39228039999999997</v>
      </c>
      <c r="B137">
        <v>7838</v>
      </c>
      <c r="C137">
        <v>0.2162425</v>
      </c>
      <c r="D137">
        <v>11858</v>
      </c>
      <c r="E137">
        <v>0.129945</v>
      </c>
      <c r="F137">
        <v>5588</v>
      </c>
      <c r="G137">
        <f t="shared" si="8"/>
        <v>3.0188187310015775</v>
      </c>
      <c r="H137">
        <f t="shared" si="9"/>
        <v>1.6641078918003771</v>
      </c>
    </row>
    <row r="138" spans="1:8" x14ac:dyDescent="0.25">
      <c r="A138">
        <v>0.3914822</v>
      </c>
      <c r="B138">
        <v>7836</v>
      </c>
      <c r="C138">
        <v>0.2126489</v>
      </c>
      <c r="D138">
        <v>11859</v>
      </c>
      <c r="E138">
        <v>0.14061019999999999</v>
      </c>
      <c r="F138">
        <v>5587</v>
      </c>
      <c r="G138">
        <f t="shared" si="8"/>
        <v>2.78416644027247</v>
      </c>
      <c r="H138">
        <f t="shared" si="9"/>
        <v>1.5123291197935855</v>
      </c>
    </row>
    <row r="139" spans="1:8" x14ac:dyDescent="0.25">
      <c r="A139">
        <v>0.34453099999999998</v>
      </c>
      <c r="B139">
        <v>7836</v>
      </c>
      <c r="C139">
        <v>0.24228959999999999</v>
      </c>
      <c r="D139">
        <v>11861</v>
      </c>
      <c r="E139">
        <v>0.12715080000000001</v>
      </c>
      <c r="F139">
        <v>5590</v>
      </c>
      <c r="G139">
        <f t="shared" si="8"/>
        <v>2.7096251065663761</v>
      </c>
      <c r="H139">
        <f t="shared" si="9"/>
        <v>1.9055294972583734</v>
      </c>
    </row>
    <row r="140" spans="1:8" x14ac:dyDescent="0.25">
      <c r="A140">
        <v>0.33610329999999999</v>
      </c>
      <c r="B140">
        <v>7741</v>
      </c>
      <c r="C140">
        <v>0.22951299999999999</v>
      </c>
      <c r="D140">
        <v>11831</v>
      </c>
      <c r="E140">
        <v>0.1536351</v>
      </c>
      <c r="F140">
        <v>5559</v>
      </c>
      <c r="G140">
        <f t="shared" si="8"/>
        <v>2.1876726086682017</v>
      </c>
      <c r="H140">
        <f t="shared" si="9"/>
        <v>1.4938838846070983</v>
      </c>
    </row>
    <row r="141" spans="1:8" x14ac:dyDescent="0.25">
      <c r="A141">
        <v>0.32640839999999999</v>
      </c>
      <c r="B141">
        <v>7824</v>
      </c>
      <c r="C141">
        <v>0.2418758</v>
      </c>
      <c r="D141">
        <v>11848</v>
      </c>
      <c r="E141">
        <v>0.13645260000000001</v>
      </c>
      <c r="F141">
        <v>5482</v>
      </c>
      <c r="G141">
        <f t="shared" si="8"/>
        <v>2.392100993311963</v>
      </c>
      <c r="H141">
        <f t="shared" si="9"/>
        <v>1.7725994228032298</v>
      </c>
    </row>
    <row r="142" spans="1:8" x14ac:dyDescent="0.25">
      <c r="A142">
        <v>0.3432077</v>
      </c>
      <c r="B142">
        <v>7829</v>
      </c>
      <c r="C142">
        <v>0.23126849999999999</v>
      </c>
      <c r="D142">
        <v>11860</v>
      </c>
      <c r="E142">
        <v>0.1325279</v>
      </c>
      <c r="F142">
        <v>5525</v>
      </c>
      <c r="G142">
        <f t="shared" si="8"/>
        <v>2.5897014892713157</v>
      </c>
      <c r="H142">
        <f t="shared" si="9"/>
        <v>1.7450551921519919</v>
      </c>
    </row>
    <row r="143" spans="1:8" x14ac:dyDescent="0.25">
      <c r="A143">
        <v>0.3707394</v>
      </c>
      <c r="B143">
        <v>7807</v>
      </c>
      <c r="C143">
        <v>0.23294570000000001</v>
      </c>
      <c r="D143">
        <v>11810</v>
      </c>
      <c r="E143">
        <v>0.1228558</v>
      </c>
      <c r="F143">
        <v>5569</v>
      </c>
      <c r="G143">
        <f t="shared" si="8"/>
        <v>3.0176792630058977</v>
      </c>
      <c r="H143">
        <f t="shared" si="9"/>
        <v>1.8960903758715502</v>
      </c>
    </row>
    <row r="144" spans="1:8" x14ac:dyDescent="0.25">
      <c r="A144">
        <v>0.35163470000000002</v>
      </c>
      <c r="B144">
        <v>7946</v>
      </c>
      <c r="C144">
        <v>0.21858520000000001</v>
      </c>
      <c r="D144">
        <v>12091</v>
      </c>
      <c r="E144">
        <v>0.1452312</v>
      </c>
      <c r="F144">
        <v>5668</v>
      </c>
      <c r="G144">
        <f t="shared" si="8"/>
        <v>2.4212063248117484</v>
      </c>
      <c r="H144">
        <f t="shared" si="9"/>
        <v>1.5050843069533268</v>
      </c>
    </row>
    <row r="145" spans="1:8" x14ac:dyDescent="0.25">
      <c r="A145">
        <v>0.35743570000000002</v>
      </c>
      <c r="B145">
        <v>7951</v>
      </c>
      <c r="C145">
        <v>0.21536420000000001</v>
      </c>
      <c r="D145">
        <v>12024</v>
      </c>
      <c r="E145">
        <v>0.1240768</v>
      </c>
      <c r="F145">
        <v>5671</v>
      </c>
      <c r="G145">
        <f t="shared" si="8"/>
        <v>2.8807617540104196</v>
      </c>
      <c r="H145">
        <f t="shared" si="9"/>
        <v>1.7357330298653737</v>
      </c>
    </row>
    <row r="146" spans="1:8" x14ac:dyDescent="0.25">
      <c r="A146">
        <v>0.36988690000000002</v>
      </c>
      <c r="B146">
        <v>7956</v>
      </c>
      <c r="C146">
        <v>0.23481389999999999</v>
      </c>
      <c r="D146">
        <v>12057</v>
      </c>
      <c r="E146">
        <v>0.12788150000000001</v>
      </c>
      <c r="F146">
        <v>5662</v>
      </c>
      <c r="G146">
        <f t="shared" si="8"/>
        <v>2.892419153669608</v>
      </c>
      <c r="H146">
        <f t="shared" si="9"/>
        <v>1.8361834980040113</v>
      </c>
    </row>
    <row r="147" spans="1:8" x14ac:dyDescent="0.25">
      <c r="A147">
        <v>0.36216680000000001</v>
      </c>
      <c r="B147">
        <v>7939</v>
      </c>
      <c r="C147">
        <v>0.21335560000000001</v>
      </c>
      <c r="D147">
        <v>12035</v>
      </c>
      <c r="E147">
        <v>0.14097290000000001</v>
      </c>
      <c r="F147">
        <v>5656</v>
      </c>
      <c r="G147">
        <f t="shared" si="8"/>
        <v>2.569052633520343</v>
      </c>
      <c r="H147">
        <f t="shared" si="9"/>
        <v>1.5134511668554735</v>
      </c>
    </row>
    <row r="148" spans="1:8" x14ac:dyDescent="0.25">
      <c r="A148">
        <v>0.37855220000000001</v>
      </c>
      <c r="B148">
        <v>7959</v>
      </c>
      <c r="C148">
        <v>0.2244794</v>
      </c>
      <c r="D148">
        <v>12039</v>
      </c>
      <c r="E148">
        <v>0.13593450000000001</v>
      </c>
      <c r="F148">
        <v>5661</v>
      </c>
      <c r="G148">
        <f t="shared" si="8"/>
        <v>2.7848132740400704</v>
      </c>
      <c r="H148">
        <f t="shared" si="9"/>
        <v>1.6513791568733469</v>
      </c>
    </row>
    <row r="149" spans="1:8" x14ac:dyDescent="0.25">
      <c r="A149">
        <v>0.28976790000000002</v>
      </c>
      <c r="B149">
        <v>7960</v>
      </c>
      <c r="C149">
        <v>0.21834039999999999</v>
      </c>
      <c r="D149">
        <v>12044</v>
      </c>
      <c r="E149">
        <v>0.1401038</v>
      </c>
      <c r="F149">
        <v>5651</v>
      </c>
      <c r="G149">
        <f t="shared" si="8"/>
        <v>2.0682372640856279</v>
      </c>
      <c r="H149">
        <f t="shared" si="9"/>
        <v>1.5584188294678658</v>
      </c>
    </row>
    <row r="150" spans="1:8" x14ac:dyDescent="0.25">
      <c r="A150">
        <v>0.35601880000000002</v>
      </c>
      <c r="B150">
        <v>7666</v>
      </c>
      <c r="C150">
        <v>0.23971129999999999</v>
      </c>
      <c r="D150">
        <v>11854</v>
      </c>
      <c r="E150">
        <v>0.1447417</v>
      </c>
      <c r="F150">
        <v>5530</v>
      </c>
      <c r="G150">
        <f t="shared" si="8"/>
        <v>2.4596836986162249</v>
      </c>
      <c r="H150">
        <f t="shared" si="9"/>
        <v>1.6561315778383146</v>
      </c>
    </row>
    <row r="151" spans="1:8" x14ac:dyDescent="0.25">
      <c r="A151">
        <v>0.36040359999999999</v>
      </c>
      <c r="B151">
        <v>7837</v>
      </c>
      <c r="C151">
        <v>0.2492231</v>
      </c>
      <c r="D151">
        <v>11903</v>
      </c>
      <c r="E151">
        <v>0.1629842</v>
      </c>
      <c r="F151">
        <v>5555</v>
      </c>
      <c r="G151">
        <f t="shared" si="8"/>
        <v>2.2112793755468321</v>
      </c>
      <c r="H151">
        <f t="shared" si="9"/>
        <v>1.5291242954838569</v>
      </c>
    </row>
    <row r="152" spans="1:8" x14ac:dyDescent="0.25">
      <c r="A152">
        <v>0.33981630000000002</v>
      </c>
      <c r="B152">
        <v>7824</v>
      </c>
      <c r="C152">
        <v>0.24834390000000001</v>
      </c>
      <c r="D152">
        <v>11841</v>
      </c>
      <c r="E152">
        <v>0.1328261</v>
      </c>
      <c r="F152">
        <v>5576</v>
      </c>
      <c r="G152">
        <f t="shared" si="8"/>
        <v>2.5583548715199798</v>
      </c>
      <c r="H152">
        <f t="shared" si="9"/>
        <v>1.86969202588949</v>
      </c>
    </row>
    <row r="153" spans="1:8" x14ac:dyDescent="0.25">
      <c r="A153">
        <v>0.3045581</v>
      </c>
      <c r="B153">
        <v>7827</v>
      </c>
      <c r="C153">
        <v>0.28079359999999998</v>
      </c>
      <c r="D153">
        <v>11803</v>
      </c>
      <c r="E153">
        <v>0.1362564</v>
      </c>
      <c r="F153">
        <v>5531</v>
      </c>
      <c r="G153">
        <f t="shared" si="8"/>
        <v>2.2351838152189547</v>
      </c>
      <c r="H153">
        <f t="shared" si="9"/>
        <v>2.060773659072161</v>
      </c>
    </row>
    <row r="154" spans="1:8" x14ac:dyDescent="0.25">
      <c r="A154">
        <v>4.6378029999999999</v>
      </c>
      <c r="B154">
        <v>1772</v>
      </c>
      <c r="C154">
        <v>3.3584960000000001</v>
      </c>
      <c r="D154">
        <v>2429</v>
      </c>
      <c r="E154">
        <v>1.7773159999999999</v>
      </c>
      <c r="F154">
        <v>1290</v>
      </c>
      <c r="G154">
        <f>A154/E154</f>
        <v>2.6094419900569172</v>
      </c>
      <c r="H154">
        <f>C154/E154</f>
        <v>1.8896448352459554</v>
      </c>
    </row>
    <row r="155" spans="1:8" x14ac:dyDescent="0.25">
      <c r="A155">
        <v>4.8116750000000001</v>
      </c>
      <c r="B155">
        <v>1858</v>
      </c>
      <c r="C155">
        <v>3.2858710000000002</v>
      </c>
      <c r="D155">
        <v>2845</v>
      </c>
      <c r="E155">
        <v>1.4552480000000001</v>
      </c>
      <c r="F155">
        <v>1357</v>
      </c>
      <c r="G155">
        <f t="shared" ref="G155:G183" si="10">A155/E155</f>
        <v>3.3064295570239572</v>
      </c>
      <c r="H155">
        <f t="shared" ref="H155:H183" si="11">C155/E155</f>
        <v>2.2579457247149626</v>
      </c>
    </row>
    <row r="156" spans="1:8" x14ac:dyDescent="0.25">
      <c r="A156">
        <v>4.9558179999999998</v>
      </c>
      <c r="B156">
        <v>1929</v>
      </c>
      <c r="C156">
        <v>2.9055170000000001</v>
      </c>
      <c r="D156">
        <v>2852</v>
      </c>
      <c r="E156">
        <v>1.712086</v>
      </c>
      <c r="F156">
        <v>1316</v>
      </c>
      <c r="G156">
        <f t="shared" si="10"/>
        <v>2.894608097957696</v>
      </c>
      <c r="H156">
        <f t="shared" si="11"/>
        <v>1.6970625307373579</v>
      </c>
    </row>
    <row r="157" spans="1:8" x14ac:dyDescent="0.25">
      <c r="A157">
        <v>4.4609350000000001</v>
      </c>
      <c r="B157">
        <v>1938</v>
      </c>
      <c r="C157">
        <v>3.0790609999999998</v>
      </c>
      <c r="D157">
        <v>2861</v>
      </c>
      <c r="E157">
        <v>1.8304530000000001</v>
      </c>
      <c r="F157">
        <v>1351</v>
      </c>
      <c r="G157">
        <f t="shared" si="10"/>
        <v>2.4370661251613672</v>
      </c>
      <c r="H157">
        <f t="shared" si="11"/>
        <v>1.6821305982726678</v>
      </c>
    </row>
    <row r="158" spans="1:8" x14ac:dyDescent="0.25">
      <c r="A158">
        <v>4.2976559999999999</v>
      </c>
      <c r="B158">
        <v>1815</v>
      </c>
      <c r="C158">
        <v>3.2609759999999999</v>
      </c>
      <c r="D158">
        <v>2738</v>
      </c>
      <c r="E158">
        <v>1.686353</v>
      </c>
      <c r="F158">
        <v>1282</v>
      </c>
      <c r="G158">
        <f t="shared" si="10"/>
        <v>2.5484913301070415</v>
      </c>
      <c r="H158">
        <f t="shared" si="11"/>
        <v>1.933744595585859</v>
      </c>
    </row>
    <row r="159" spans="1:8" x14ac:dyDescent="0.25">
      <c r="A159">
        <v>4.7437699999999996</v>
      </c>
      <c r="B159">
        <v>1730</v>
      </c>
      <c r="C159">
        <v>2.6592579999999999</v>
      </c>
      <c r="D159">
        <v>2820</v>
      </c>
      <c r="E159">
        <v>1.54834</v>
      </c>
      <c r="F159">
        <v>1276</v>
      </c>
      <c r="G159">
        <f t="shared" si="10"/>
        <v>3.0637779815802726</v>
      </c>
      <c r="H159">
        <f t="shared" si="11"/>
        <v>1.7174896986450003</v>
      </c>
    </row>
    <row r="160" spans="1:8" x14ac:dyDescent="0.25">
      <c r="A160">
        <v>4.5745009999999997</v>
      </c>
      <c r="B160">
        <v>1761</v>
      </c>
      <c r="C160">
        <v>2.85758</v>
      </c>
      <c r="D160">
        <v>2850</v>
      </c>
      <c r="E160">
        <v>1.4779439999999999</v>
      </c>
      <c r="F160">
        <v>1357</v>
      </c>
      <c r="G160">
        <f t="shared" si="10"/>
        <v>3.0951788430414142</v>
      </c>
      <c r="H160">
        <f t="shared" si="11"/>
        <v>1.9334832713553425</v>
      </c>
    </row>
    <row r="161" spans="1:8" x14ac:dyDescent="0.25">
      <c r="A161">
        <v>4.5327599999999997</v>
      </c>
      <c r="B161">
        <v>1859</v>
      </c>
      <c r="C161">
        <v>2.5695790000000001</v>
      </c>
      <c r="D161">
        <v>2931</v>
      </c>
      <c r="E161">
        <v>1.5794570000000001</v>
      </c>
      <c r="F161">
        <v>1348</v>
      </c>
      <c r="G161">
        <f t="shared" si="10"/>
        <v>2.8698217172104079</v>
      </c>
      <c r="H161">
        <f t="shared" si="11"/>
        <v>1.6268749323343401</v>
      </c>
    </row>
    <row r="162" spans="1:8" x14ac:dyDescent="0.25">
      <c r="A162">
        <v>4.4407500000000004</v>
      </c>
      <c r="B162">
        <v>1830</v>
      </c>
      <c r="C162">
        <v>2.8330229999999998</v>
      </c>
      <c r="D162">
        <v>2932</v>
      </c>
      <c r="E162">
        <v>1.6077049999999999</v>
      </c>
      <c r="F162">
        <v>1336</v>
      </c>
      <c r="G162">
        <f t="shared" si="10"/>
        <v>2.7621671886322434</v>
      </c>
      <c r="H162">
        <f t="shared" si="11"/>
        <v>1.7621535045297489</v>
      </c>
    </row>
    <row r="163" spans="1:8" x14ac:dyDescent="0.25">
      <c r="A163">
        <v>4.2687390000000001</v>
      </c>
      <c r="B163">
        <v>1922</v>
      </c>
      <c r="C163">
        <v>2.8698760000000001</v>
      </c>
      <c r="D163">
        <v>2946</v>
      </c>
      <c r="E163">
        <v>1.6264700000000001</v>
      </c>
      <c r="F163">
        <v>1307</v>
      </c>
      <c r="G163">
        <f t="shared" si="10"/>
        <v>2.6245421065251739</v>
      </c>
      <c r="H163">
        <f t="shared" si="11"/>
        <v>1.7644813614760801</v>
      </c>
    </row>
    <row r="164" spans="1:8" x14ac:dyDescent="0.25">
      <c r="A164">
        <v>4.5259260000000001</v>
      </c>
      <c r="B164">
        <v>1848</v>
      </c>
      <c r="C164">
        <v>2.749269</v>
      </c>
      <c r="D164">
        <v>2928</v>
      </c>
      <c r="E164">
        <v>1.7491810000000001</v>
      </c>
      <c r="F164">
        <v>1362</v>
      </c>
      <c r="G164">
        <f t="shared" si="10"/>
        <v>2.587454357210603</v>
      </c>
      <c r="H164">
        <f t="shared" si="11"/>
        <v>1.5717464344741909</v>
      </c>
    </row>
    <row r="165" spans="1:8" x14ac:dyDescent="0.25">
      <c r="A165">
        <v>3.7682500000000001</v>
      </c>
      <c r="B165">
        <v>1938</v>
      </c>
      <c r="C165">
        <v>2.8040880000000001</v>
      </c>
      <c r="D165">
        <v>2948</v>
      </c>
      <c r="E165">
        <v>1.50746</v>
      </c>
      <c r="F165">
        <v>1363</v>
      </c>
      <c r="G165">
        <f t="shared" si="10"/>
        <v>2.4997346529924509</v>
      </c>
      <c r="H165">
        <f t="shared" si="11"/>
        <v>1.8601408992610087</v>
      </c>
    </row>
    <row r="166" spans="1:8" x14ac:dyDescent="0.25">
      <c r="A166">
        <v>4.1406929999999997</v>
      </c>
      <c r="B166">
        <v>1931</v>
      </c>
      <c r="C166">
        <v>2.709514</v>
      </c>
      <c r="D166">
        <v>2824</v>
      </c>
      <c r="E166">
        <v>1.7831889999999999</v>
      </c>
      <c r="F166">
        <v>1351</v>
      </c>
      <c r="G166">
        <f t="shared" si="10"/>
        <v>2.3220718611431543</v>
      </c>
      <c r="H166">
        <f t="shared" si="11"/>
        <v>1.5194766230612684</v>
      </c>
    </row>
    <row r="167" spans="1:8" x14ac:dyDescent="0.25">
      <c r="A167">
        <v>4.1244899999999998</v>
      </c>
      <c r="B167">
        <v>1903</v>
      </c>
      <c r="C167">
        <v>2.7538450000000001</v>
      </c>
      <c r="D167">
        <v>2863</v>
      </c>
      <c r="E167">
        <v>1.560125</v>
      </c>
      <c r="F167">
        <v>1352</v>
      </c>
      <c r="G167">
        <f t="shared" si="10"/>
        <v>2.643692011858024</v>
      </c>
      <c r="H167">
        <f t="shared" si="11"/>
        <v>1.7651438186042785</v>
      </c>
    </row>
    <row r="168" spans="1:8" x14ac:dyDescent="0.25">
      <c r="A168">
        <v>4.7698239999999998</v>
      </c>
      <c r="B168">
        <v>1868</v>
      </c>
      <c r="C168">
        <v>3.0468320000000002</v>
      </c>
      <c r="D168">
        <v>2890</v>
      </c>
      <c r="E168">
        <v>1.661794</v>
      </c>
      <c r="F168">
        <v>1306</v>
      </c>
      <c r="G168">
        <f t="shared" si="10"/>
        <v>2.8702859680562089</v>
      </c>
      <c r="H168">
        <f t="shared" si="11"/>
        <v>1.8334595022006339</v>
      </c>
    </row>
    <row r="169" spans="1:8" x14ac:dyDescent="0.25">
      <c r="A169">
        <v>4.4505520000000001</v>
      </c>
      <c r="B169">
        <v>1903</v>
      </c>
      <c r="C169">
        <v>2.6861899999999999</v>
      </c>
      <c r="D169">
        <v>2942</v>
      </c>
      <c r="E169">
        <v>1.460102</v>
      </c>
      <c r="F169">
        <v>1345</v>
      </c>
      <c r="G169">
        <f t="shared" si="10"/>
        <v>3.0481103374969694</v>
      </c>
      <c r="H169">
        <f t="shared" si="11"/>
        <v>1.8397276354665633</v>
      </c>
    </row>
    <row r="170" spans="1:8" x14ac:dyDescent="0.25">
      <c r="A170">
        <v>4.4464589999999999</v>
      </c>
      <c r="B170">
        <v>1940</v>
      </c>
      <c r="C170">
        <v>3.156155</v>
      </c>
      <c r="D170">
        <v>2949</v>
      </c>
      <c r="E170">
        <v>1.5890249999999999</v>
      </c>
      <c r="F170">
        <v>1360</v>
      </c>
      <c r="G170">
        <f t="shared" si="10"/>
        <v>2.7982309907018457</v>
      </c>
      <c r="H170">
        <f t="shared" si="11"/>
        <v>1.9862211104293515</v>
      </c>
    </row>
    <row r="171" spans="1:8" x14ac:dyDescent="0.25">
      <c r="A171">
        <v>4.4228860000000001</v>
      </c>
      <c r="B171">
        <v>1936</v>
      </c>
      <c r="C171">
        <v>2.811461</v>
      </c>
      <c r="D171">
        <v>2951</v>
      </c>
      <c r="E171">
        <v>1.621346</v>
      </c>
      <c r="F171">
        <v>1367</v>
      </c>
      <c r="G171">
        <f t="shared" si="10"/>
        <v>2.7279100204398077</v>
      </c>
      <c r="H171">
        <f t="shared" si="11"/>
        <v>1.7340290104641454</v>
      </c>
    </row>
    <row r="172" spans="1:8" x14ac:dyDescent="0.25">
      <c r="A172">
        <v>4.3638269999999997</v>
      </c>
      <c r="B172">
        <v>1942</v>
      </c>
      <c r="C172">
        <v>2.7978019999999999</v>
      </c>
      <c r="D172">
        <v>2945</v>
      </c>
      <c r="E172">
        <v>1.3950819999999999</v>
      </c>
      <c r="F172">
        <v>1361</v>
      </c>
      <c r="G172">
        <f t="shared" si="10"/>
        <v>3.128007529306521</v>
      </c>
      <c r="H172">
        <f t="shared" si="11"/>
        <v>2.0054749469923632</v>
      </c>
    </row>
    <row r="173" spans="1:8" x14ac:dyDescent="0.25">
      <c r="A173">
        <v>4.3061319999999998</v>
      </c>
      <c r="B173">
        <v>1938</v>
      </c>
      <c r="C173">
        <v>2.8688820000000002</v>
      </c>
      <c r="D173">
        <v>2934</v>
      </c>
      <c r="E173">
        <v>1.546284</v>
      </c>
      <c r="F173">
        <v>1356</v>
      </c>
      <c r="G173">
        <f t="shared" si="10"/>
        <v>2.7848260733474572</v>
      </c>
      <c r="H173">
        <f t="shared" si="11"/>
        <v>1.85533964006612</v>
      </c>
    </row>
    <row r="174" spans="1:8" x14ac:dyDescent="0.25">
      <c r="A174">
        <v>4.6097960000000002</v>
      </c>
      <c r="B174">
        <v>1914</v>
      </c>
      <c r="C174">
        <v>2.8328039999999999</v>
      </c>
      <c r="D174">
        <v>2886</v>
      </c>
      <c r="E174">
        <v>1.4417599999999999</v>
      </c>
      <c r="F174">
        <v>1339</v>
      </c>
      <c r="G174">
        <f t="shared" si="10"/>
        <v>3.1973393630007769</v>
      </c>
      <c r="H174">
        <f t="shared" si="11"/>
        <v>1.964823548995672</v>
      </c>
    </row>
    <row r="175" spans="1:8" x14ac:dyDescent="0.25">
      <c r="A175">
        <v>4.6176550000000001</v>
      </c>
      <c r="B175">
        <v>1891</v>
      </c>
      <c r="C175">
        <v>3.0685730000000002</v>
      </c>
      <c r="D175">
        <v>2771</v>
      </c>
      <c r="E175">
        <v>1.641106</v>
      </c>
      <c r="F175">
        <v>1327</v>
      </c>
      <c r="G175">
        <f t="shared" si="10"/>
        <v>2.8137457300137836</v>
      </c>
      <c r="H175">
        <f t="shared" si="11"/>
        <v>1.8698201091215316</v>
      </c>
    </row>
    <row r="176" spans="1:8" x14ac:dyDescent="0.25">
      <c r="A176">
        <v>3.9690979999999998</v>
      </c>
      <c r="B176">
        <v>1856</v>
      </c>
      <c r="C176">
        <v>3.0490460000000001</v>
      </c>
      <c r="D176">
        <v>2801</v>
      </c>
      <c r="E176">
        <v>1.419889</v>
      </c>
      <c r="F176">
        <v>1350</v>
      </c>
      <c r="G176">
        <f t="shared" si="10"/>
        <v>2.7953579469944483</v>
      </c>
      <c r="H176">
        <f t="shared" si="11"/>
        <v>2.1473833517972181</v>
      </c>
    </row>
    <row r="177" spans="1:8" x14ac:dyDescent="0.25">
      <c r="A177">
        <v>4.2311769999999997</v>
      </c>
      <c r="B177">
        <v>1943</v>
      </c>
      <c r="C177">
        <v>3.0318749999999999</v>
      </c>
      <c r="D177">
        <v>2782</v>
      </c>
      <c r="E177">
        <v>1.7062520000000001</v>
      </c>
      <c r="F177">
        <v>1306</v>
      </c>
      <c r="G177">
        <f t="shared" si="10"/>
        <v>2.4798077892362906</v>
      </c>
      <c r="H177">
        <f t="shared" si="11"/>
        <v>1.7769209940852815</v>
      </c>
    </row>
    <row r="178" spans="1:8" x14ac:dyDescent="0.25">
      <c r="A178">
        <v>4.2221479999999998</v>
      </c>
      <c r="B178">
        <v>1845</v>
      </c>
      <c r="C178">
        <v>3.070627</v>
      </c>
      <c r="D178">
        <v>2721</v>
      </c>
      <c r="E178">
        <v>1.654174</v>
      </c>
      <c r="F178">
        <v>1347</v>
      </c>
      <c r="G178">
        <f t="shared" si="10"/>
        <v>2.5524207247846959</v>
      </c>
      <c r="H178">
        <f t="shared" si="11"/>
        <v>1.8562902088897539</v>
      </c>
    </row>
    <row r="179" spans="1:8" x14ac:dyDescent="0.25">
      <c r="A179">
        <v>4.3052780000000004</v>
      </c>
      <c r="B179">
        <v>1846</v>
      </c>
      <c r="C179">
        <v>2.8232469999999998</v>
      </c>
      <c r="D179">
        <v>2790</v>
      </c>
      <c r="E179">
        <v>1.76597</v>
      </c>
      <c r="F179">
        <v>1260</v>
      </c>
      <c r="G179">
        <f t="shared" si="10"/>
        <v>2.4379111762940484</v>
      </c>
      <c r="H179">
        <f t="shared" si="11"/>
        <v>1.5986947683142974</v>
      </c>
    </row>
    <row r="180" spans="1:8" x14ac:dyDescent="0.25">
      <c r="A180">
        <v>4.5310249999999996</v>
      </c>
      <c r="B180">
        <v>1812</v>
      </c>
      <c r="C180">
        <v>2.8396659999999998</v>
      </c>
      <c r="D180">
        <v>2717</v>
      </c>
      <c r="E180">
        <v>1.6885289999999999</v>
      </c>
      <c r="F180">
        <v>1238</v>
      </c>
      <c r="G180">
        <f t="shared" si="10"/>
        <v>2.683415564671972</v>
      </c>
      <c r="H180">
        <f t="shared" si="11"/>
        <v>1.6817395496316616</v>
      </c>
    </row>
    <row r="181" spans="1:8" x14ac:dyDescent="0.25">
      <c r="A181">
        <v>4.7938190000000001</v>
      </c>
      <c r="B181">
        <v>1835</v>
      </c>
      <c r="C181">
        <v>3.0280999999999998</v>
      </c>
      <c r="D181">
        <v>2858</v>
      </c>
      <c r="E181">
        <v>1.474337</v>
      </c>
      <c r="F181">
        <v>1325</v>
      </c>
      <c r="G181">
        <f t="shared" si="10"/>
        <v>3.2515083050889992</v>
      </c>
      <c r="H181">
        <f t="shared" si="11"/>
        <v>2.0538723507583407</v>
      </c>
    </row>
    <row r="182" spans="1:8" x14ac:dyDescent="0.25">
      <c r="A182">
        <v>4.6272650000000004</v>
      </c>
      <c r="B182">
        <v>1793</v>
      </c>
      <c r="C182">
        <v>2.7411159999999999</v>
      </c>
      <c r="D182">
        <v>2842</v>
      </c>
      <c r="E182">
        <v>1.779015</v>
      </c>
      <c r="F182">
        <v>1184</v>
      </c>
      <c r="G182">
        <f t="shared" si="10"/>
        <v>2.6010264106823158</v>
      </c>
      <c r="H182">
        <f t="shared" si="11"/>
        <v>1.5408054457101261</v>
      </c>
    </row>
    <row r="183" spans="1:8" x14ac:dyDescent="0.25">
      <c r="A183">
        <v>4.4324190000000003</v>
      </c>
      <c r="B183">
        <v>1752</v>
      </c>
      <c r="C183">
        <v>2.788837</v>
      </c>
      <c r="D183">
        <v>2869</v>
      </c>
      <c r="E183">
        <v>1.59284</v>
      </c>
      <c r="F183">
        <v>1350</v>
      </c>
      <c r="G183">
        <f t="shared" si="10"/>
        <v>2.7827145224881344</v>
      </c>
      <c r="H183">
        <f t="shared" si="11"/>
        <v>1.750858215514427</v>
      </c>
    </row>
    <row r="184" spans="1:8" x14ac:dyDescent="0.25">
      <c r="A184">
        <v>0.29556779999999999</v>
      </c>
      <c r="B184">
        <v>8062</v>
      </c>
      <c r="C184">
        <v>0.184729</v>
      </c>
      <c r="D184">
        <v>12694</v>
      </c>
      <c r="E184">
        <v>0.12392006999999999</v>
      </c>
      <c r="F184">
        <v>5992</v>
      </c>
      <c r="G184">
        <f>A184/E184</f>
        <v>2.3851487495124881</v>
      </c>
      <c r="H184">
        <f>C184/E184</f>
        <v>1.4907109074421925</v>
      </c>
    </row>
    <row r="185" spans="1:8" x14ac:dyDescent="0.25">
      <c r="A185">
        <v>0.31085800000000002</v>
      </c>
      <c r="B185">
        <v>8065</v>
      </c>
      <c r="C185">
        <v>0.20098640000000001</v>
      </c>
      <c r="D185">
        <v>12704</v>
      </c>
      <c r="E185">
        <v>0.12525058</v>
      </c>
      <c r="F185">
        <v>6015</v>
      </c>
      <c r="G185">
        <f t="shared" ref="G185:G213" si="12">A185/E185</f>
        <v>2.4818887066231552</v>
      </c>
      <c r="H185">
        <f t="shared" ref="H185:H213" si="13">C185/E185</f>
        <v>1.604674405499759</v>
      </c>
    </row>
    <row r="186" spans="1:8" x14ac:dyDescent="0.25">
      <c r="A186">
        <v>0.28641230000000001</v>
      </c>
      <c r="B186">
        <v>8215</v>
      </c>
      <c r="C186">
        <v>0.19526879999999999</v>
      </c>
      <c r="D186">
        <v>12877</v>
      </c>
      <c r="E186">
        <v>0.13238927</v>
      </c>
      <c r="F186">
        <v>6045</v>
      </c>
      <c r="G186">
        <f t="shared" si="12"/>
        <v>2.1634102219915556</v>
      </c>
      <c r="H186">
        <f t="shared" si="13"/>
        <v>1.4749594132515422</v>
      </c>
    </row>
    <row r="187" spans="1:8" x14ac:dyDescent="0.25">
      <c r="A187">
        <v>0.33149149999999999</v>
      </c>
      <c r="B187">
        <v>8230</v>
      </c>
      <c r="C187">
        <v>0.21785889999999999</v>
      </c>
      <c r="D187">
        <v>12897</v>
      </c>
      <c r="E187">
        <v>9.9551719999999996E-2</v>
      </c>
      <c r="F187">
        <v>5967</v>
      </c>
      <c r="G187">
        <f t="shared" si="12"/>
        <v>3.3298420157883761</v>
      </c>
      <c r="H187">
        <f t="shared" si="13"/>
        <v>2.1883991557353304</v>
      </c>
    </row>
    <row r="188" spans="1:8" x14ac:dyDescent="0.25">
      <c r="A188">
        <v>0.29615520000000001</v>
      </c>
      <c r="B188">
        <v>8267</v>
      </c>
      <c r="C188">
        <v>0.19837560000000001</v>
      </c>
      <c r="D188">
        <v>12839</v>
      </c>
      <c r="E188">
        <v>0.13353196000000001</v>
      </c>
      <c r="F188">
        <v>6027</v>
      </c>
      <c r="G188">
        <f t="shared" si="12"/>
        <v>2.2178600538777382</v>
      </c>
      <c r="H188">
        <f t="shared" si="13"/>
        <v>1.4856038958763131</v>
      </c>
    </row>
    <row r="189" spans="1:8" x14ac:dyDescent="0.25">
      <c r="A189">
        <v>0.2998189</v>
      </c>
      <c r="B189">
        <v>8177</v>
      </c>
      <c r="C189">
        <v>0.2000468</v>
      </c>
      <c r="D189">
        <v>12941</v>
      </c>
      <c r="E189">
        <v>8.5520460000000006E-2</v>
      </c>
      <c r="F189">
        <v>6061</v>
      </c>
      <c r="G189">
        <f t="shared" si="12"/>
        <v>3.5058148658227513</v>
      </c>
      <c r="H189">
        <f t="shared" si="13"/>
        <v>2.3391688959577626</v>
      </c>
    </row>
    <row r="190" spans="1:8" x14ac:dyDescent="0.25">
      <c r="A190">
        <v>0.25433250000000002</v>
      </c>
      <c r="B190">
        <v>8246</v>
      </c>
      <c r="C190">
        <v>0.16379920000000001</v>
      </c>
      <c r="D190">
        <v>12867</v>
      </c>
      <c r="E190">
        <v>0.11587844999999999</v>
      </c>
      <c r="F190">
        <v>6065</v>
      </c>
      <c r="G190">
        <f t="shared" si="12"/>
        <v>2.1948213839587951</v>
      </c>
      <c r="H190">
        <f t="shared" si="13"/>
        <v>1.4135432429412027</v>
      </c>
    </row>
    <row r="191" spans="1:8" x14ac:dyDescent="0.25">
      <c r="A191">
        <v>0.29849330000000002</v>
      </c>
      <c r="B191">
        <v>8158</v>
      </c>
      <c r="C191">
        <v>0.18780369999999999</v>
      </c>
      <c r="D191">
        <v>12761</v>
      </c>
      <c r="E191">
        <v>0.11472612</v>
      </c>
      <c r="F191">
        <v>5971</v>
      </c>
      <c r="G191">
        <f t="shared" si="12"/>
        <v>2.6017902461967686</v>
      </c>
      <c r="H191">
        <f t="shared" si="13"/>
        <v>1.6369742130214113</v>
      </c>
    </row>
    <row r="192" spans="1:8" x14ac:dyDescent="0.25">
      <c r="A192">
        <v>0.31343979999999999</v>
      </c>
      <c r="B192">
        <v>8290</v>
      </c>
      <c r="C192">
        <v>0.1903483</v>
      </c>
      <c r="D192">
        <v>12931</v>
      </c>
      <c r="E192">
        <v>0.11374212</v>
      </c>
      <c r="F192">
        <v>5949</v>
      </c>
      <c r="G192">
        <f t="shared" si="12"/>
        <v>2.755705626024906</v>
      </c>
      <c r="H192">
        <f t="shared" si="13"/>
        <v>1.673507580129507</v>
      </c>
    </row>
    <row r="193" spans="1:8" x14ac:dyDescent="0.25">
      <c r="A193">
        <v>0.31042760000000003</v>
      </c>
      <c r="B193">
        <v>8277</v>
      </c>
      <c r="C193">
        <v>0.1972373</v>
      </c>
      <c r="D193">
        <v>12713</v>
      </c>
      <c r="E193">
        <v>0.10660434000000001</v>
      </c>
      <c r="F193">
        <v>5897</v>
      </c>
      <c r="G193">
        <f t="shared" si="12"/>
        <v>2.9119602447705226</v>
      </c>
      <c r="H193">
        <f t="shared" si="13"/>
        <v>1.8501807712519021</v>
      </c>
    </row>
    <row r="194" spans="1:8" x14ac:dyDescent="0.25">
      <c r="A194">
        <v>0.28367320000000001</v>
      </c>
      <c r="B194">
        <v>8243</v>
      </c>
      <c r="C194">
        <v>0.1984542</v>
      </c>
      <c r="D194">
        <v>12892</v>
      </c>
      <c r="E194">
        <v>0.13115091000000001</v>
      </c>
      <c r="F194">
        <v>6085</v>
      </c>
      <c r="G194">
        <f t="shared" si="12"/>
        <v>2.1629525864517447</v>
      </c>
      <c r="H194">
        <f t="shared" si="13"/>
        <v>1.5131744034410435</v>
      </c>
    </row>
    <row r="195" spans="1:8" x14ac:dyDescent="0.25">
      <c r="A195">
        <v>0.29691590000000001</v>
      </c>
      <c r="B195">
        <v>8308</v>
      </c>
      <c r="C195">
        <v>0.1709996</v>
      </c>
      <c r="D195">
        <v>13008</v>
      </c>
      <c r="E195">
        <v>0.10446432999999999</v>
      </c>
      <c r="F195">
        <v>6078</v>
      </c>
      <c r="G195">
        <f t="shared" si="12"/>
        <v>2.8422706583194475</v>
      </c>
      <c r="H195">
        <f t="shared" si="13"/>
        <v>1.6369185539217073</v>
      </c>
    </row>
    <row r="196" spans="1:8" x14ac:dyDescent="0.25">
      <c r="A196">
        <v>0.30782809999999999</v>
      </c>
      <c r="B196">
        <v>8313</v>
      </c>
      <c r="C196">
        <v>0.19745840000000001</v>
      </c>
      <c r="D196">
        <v>12725</v>
      </c>
      <c r="E196">
        <v>9.8178689999999999E-2</v>
      </c>
      <c r="F196">
        <v>6003</v>
      </c>
      <c r="G196">
        <f t="shared" si="12"/>
        <v>3.1353861005886308</v>
      </c>
      <c r="H196">
        <f t="shared" si="13"/>
        <v>2.0112144498974267</v>
      </c>
    </row>
    <row r="197" spans="1:8" x14ac:dyDescent="0.25">
      <c r="A197">
        <v>0.26968009999999998</v>
      </c>
      <c r="B197">
        <v>8297</v>
      </c>
      <c r="C197">
        <v>0.1840089</v>
      </c>
      <c r="D197">
        <v>12959</v>
      </c>
      <c r="E197">
        <v>0.11697882</v>
      </c>
      <c r="F197">
        <v>6041</v>
      </c>
      <c r="G197">
        <f t="shared" si="12"/>
        <v>2.3053754517270733</v>
      </c>
      <c r="H197">
        <f t="shared" si="13"/>
        <v>1.5730103962409605</v>
      </c>
    </row>
    <row r="198" spans="1:8" x14ac:dyDescent="0.25">
      <c r="A198">
        <v>0.31122080000000002</v>
      </c>
      <c r="B198">
        <v>8265</v>
      </c>
      <c r="C198">
        <v>0.17764669999999999</v>
      </c>
      <c r="D198">
        <v>12798</v>
      </c>
      <c r="E198">
        <v>0.10063353999999999</v>
      </c>
      <c r="F198">
        <v>6078</v>
      </c>
      <c r="G198">
        <f t="shared" si="12"/>
        <v>3.0926150466335582</v>
      </c>
      <c r="H198">
        <f t="shared" si="13"/>
        <v>1.7652832246584986</v>
      </c>
    </row>
    <row r="199" spans="1:8" x14ac:dyDescent="0.25">
      <c r="A199">
        <v>0.29591220000000001</v>
      </c>
      <c r="B199">
        <v>8277</v>
      </c>
      <c r="C199">
        <v>0.1956476</v>
      </c>
      <c r="D199">
        <v>12959</v>
      </c>
      <c r="E199">
        <v>8.4656919999999997E-2</v>
      </c>
      <c r="F199">
        <v>6069</v>
      </c>
      <c r="G199">
        <f t="shared" si="12"/>
        <v>3.4954283713605458</v>
      </c>
      <c r="H199">
        <f t="shared" si="13"/>
        <v>2.3110644705713366</v>
      </c>
    </row>
    <row r="200" spans="1:8" x14ac:dyDescent="0.25">
      <c r="A200">
        <v>0.28368939999999998</v>
      </c>
      <c r="B200">
        <v>8170</v>
      </c>
      <c r="C200">
        <v>0.20683499999999999</v>
      </c>
      <c r="D200">
        <v>12747</v>
      </c>
      <c r="E200">
        <v>8.8373069999999998E-2</v>
      </c>
      <c r="F200">
        <v>5940</v>
      </c>
      <c r="G200">
        <f t="shared" si="12"/>
        <v>3.2101340374392335</v>
      </c>
      <c r="H200">
        <f t="shared" si="13"/>
        <v>2.3404754412175564</v>
      </c>
    </row>
    <row r="201" spans="1:8" x14ac:dyDescent="0.25">
      <c r="A201">
        <v>0.29075620000000002</v>
      </c>
      <c r="B201">
        <v>8107</v>
      </c>
      <c r="C201">
        <v>0.1817529</v>
      </c>
      <c r="D201">
        <v>12565</v>
      </c>
      <c r="E201">
        <v>0.10462973</v>
      </c>
      <c r="F201">
        <v>5837</v>
      </c>
      <c r="G201">
        <f t="shared" si="12"/>
        <v>2.7789061483767568</v>
      </c>
      <c r="H201">
        <f t="shared" si="13"/>
        <v>1.737105696440199</v>
      </c>
    </row>
    <row r="202" spans="1:8" x14ac:dyDescent="0.25">
      <c r="A202">
        <v>0.30868440000000003</v>
      </c>
      <c r="B202">
        <v>8284</v>
      </c>
      <c r="C202">
        <v>0.1932664</v>
      </c>
      <c r="D202">
        <v>12876</v>
      </c>
      <c r="E202">
        <v>0.11073149</v>
      </c>
      <c r="F202">
        <v>6080</v>
      </c>
      <c r="G202">
        <f t="shared" si="12"/>
        <v>2.7876839731859477</v>
      </c>
      <c r="H202">
        <f t="shared" si="13"/>
        <v>1.7453607821948391</v>
      </c>
    </row>
    <row r="203" spans="1:8" x14ac:dyDescent="0.25">
      <c r="A203">
        <v>0.30140729999999999</v>
      </c>
      <c r="B203">
        <v>8273</v>
      </c>
      <c r="C203">
        <v>0.19387789999999999</v>
      </c>
      <c r="D203">
        <v>12906</v>
      </c>
      <c r="E203">
        <v>9.9825220000000006E-2</v>
      </c>
      <c r="F203">
        <v>6049</v>
      </c>
      <c r="G203">
        <f t="shared" si="12"/>
        <v>3.0193502203150664</v>
      </c>
      <c r="H203">
        <f t="shared" si="13"/>
        <v>1.942173530897302</v>
      </c>
    </row>
    <row r="204" spans="1:8" x14ac:dyDescent="0.25">
      <c r="A204">
        <v>0.312635</v>
      </c>
      <c r="B204">
        <v>8281</v>
      </c>
      <c r="C204">
        <v>0.20845340000000001</v>
      </c>
      <c r="D204">
        <v>12898</v>
      </c>
      <c r="E204">
        <v>9.9010169999999995E-2</v>
      </c>
      <c r="F204">
        <v>6049</v>
      </c>
      <c r="G204">
        <f t="shared" si="12"/>
        <v>3.1576049207874304</v>
      </c>
      <c r="H204">
        <f t="shared" si="13"/>
        <v>2.1053736196998756</v>
      </c>
    </row>
    <row r="205" spans="1:8" x14ac:dyDescent="0.25">
      <c r="A205">
        <v>0.3156561</v>
      </c>
      <c r="B205">
        <v>8266</v>
      </c>
      <c r="C205">
        <v>0.218582</v>
      </c>
      <c r="D205">
        <v>12894</v>
      </c>
      <c r="E205">
        <v>0.11511088999999999</v>
      </c>
      <c r="F205">
        <v>5992</v>
      </c>
      <c r="G205">
        <f t="shared" si="12"/>
        <v>2.7421914642480831</v>
      </c>
      <c r="H205">
        <f t="shared" si="13"/>
        <v>1.898882025844818</v>
      </c>
    </row>
    <row r="206" spans="1:8" x14ac:dyDescent="0.25">
      <c r="A206">
        <v>0.29141830000000002</v>
      </c>
      <c r="B206">
        <v>8228</v>
      </c>
      <c r="C206">
        <v>0.18479609999999999</v>
      </c>
      <c r="D206">
        <v>12892</v>
      </c>
      <c r="E206">
        <v>0.11786689</v>
      </c>
      <c r="F206">
        <v>6050</v>
      </c>
      <c r="G206">
        <f t="shared" si="12"/>
        <v>2.4724356432921919</v>
      </c>
      <c r="H206">
        <f t="shared" si="13"/>
        <v>1.5678372441997916</v>
      </c>
    </row>
    <row r="207" spans="1:8" x14ac:dyDescent="0.25">
      <c r="A207">
        <v>0.2752462</v>
      </c>
      <c r="B207">
        <v>8284</v>
      </c>
      <c r="C207">
        <v>0.1915705</v>
      </c>
      <c r="D207">
        <v>12962</v>
      </c>
      <c r="E207">
        <v>0.12816994000000001</v>
      </c>
      <c r="F207">
        <v>6056</v>
      </c>
      <c r="G207">
        <f t="shared" si="12"/>
        <v>2.147509782715042</v>
      </c>
      <c r="H207">
        <f t="shared" si="13"/>
        <v>1.4946601363783114</v>
      </c>
    </row>
    <row r="208" spans="1:8" x14ac:dyDescent="0.25">
      <c r="A208">
        <v>0.29698780000000002</v>
      </c>
      <c r="B208">
        <v>8213</v>
      </c>
      <c r="C208">
        <v>0.21382470000000001</v>
      </c>
      <c r="D208">
        <v>12866</v>
      </c>
      <c r="E208">
        <v>0.12459313</v>
      </c>
      <c r="F208">
        <v>5999</v>
      </c>
      <c r="G208">
        <f t="shared" si="12"/>
        <v>2.3836611216043777</v>
      </c>
      <c r="H208">
        <f t="shared" si="13"/>
        <v>1.7161837093265095</v>
      </c>
    </row>
    <row r="209" spans="1:8" x14ac:dyDescent="0.25">
      <c r="A209">
        <v>0.29989139999999997</v>
      </c>
      <c r="B209">
        <v>8282</v>
      </c>
      <c r="C209">
        <v>0.1881302</v>
      </c>
      <c r="D209">
        <v>12872</v>
      </c>
      <c r="E209">
        <v>0.13235731000000001</v>
      </c>
      <c r="F209">
        <v>5941</v>
      </c>
      <c r="G209">
        <f t="shared" si="12"/>
        <v>2.2657713427388328</v>
      </c>
      <c r="H209">
        <f t="shared" si="13"/>
        <v>1.4213812595617121</v>
      </c>
    </row>
    <row r="210" spans="1:8" x14ac:dyDescent="0.25">
      <c r="A210">
        <v>0.28211039999999998</v>
      </c>
      <c r="B210">
        <v>8231</v>
      </c>
      <c r="C210">
        <v>0.193186</v>
      </c>
      <c r="D210">
        <v>12838</v>
      </c>
      <c r="E210">
        <v>0.11963898000000001</v>
      </c>
      <c r="F210">
        <v>6034</v>
      </c>
      <c r="G210">
        <f t="shared" si="12"/>
        <v>2.3580140853758529</v>
      </c>
      <c r="H210">
        <f t="shared" si="13"/>
        <v>1.6147412824816794</v>
      </c>
    </row>
    <row r="211" spans="1:8" x14ac:dyDescent="0.25">
      <c r="A211">
        <v>0.288744</v>
      </c>
      <c r="B211">
        <v>8280</v>
      </c>
      <c r="C211">
        <v>0.19921530000000001</v>
      </c>
      <c r="D211">
        <v>12774</v>
      </c>
      <c r="E211">
        <v>0.10572097</v>
      </c>
      <c r="F211">
        <v>6017</v>
      </c>
      <c r="G211">
        <f t="shared" si="12"/>
        <v>2.7311894697901469</v>
      </c>
      <c r="H211">
        <f t="shared" si="13"/>
        <v>1.8843499071187109</v>
      </c>
    </row>
    <row r="212" spans="1:8" x14ac:dyDescent="0.25">
      <c r="A212">
        <v>0.29041129999999998</v>
      </c>
      <c r="B212">
        <v>8269</v>
      </c>
      <c r="C212">
        <v>0.1772252</v>
      </c>
      <c r="D212">
        <v>12932</v>
      </c>
      <c r="E212">
        <v>0.13025834999999999</v>
      </c>
      <c r="F212">
        <v>6067</v>
      </c>
      <c r="G212">
        <f t="shared" si="12"/>
        <v>2.2295023697137264</v>
      </c>
      <c r="H212">
        <f t="shared" si="13"/>
        <v>1.3605669041562403</v>
      </c>
    </row>
    <row r="213" spans="1:8" x14ac:dyDescent="0.25">
      <c r="A213">
        <v>0.31109360000000003</v>
      </c>
      <c r="B213">
        <v>8274</v>
      </c>
      <c r="C213">
        <v>0.20840839999999999</v>
      </c>
      <c r="D213">
        <v>12914</v>
      </c>
      <c r="E213">
        <v>0.11141740999999999</v>
      </c>
      <c r="F213">
        <v>5984</v>
      </c>
      <c r="G213">
        <f t="shared" si="12"/>
        <v>2.7921453209152864</v>
      </c>
      <c r="H213">
        <f t="shared" si="13"/>
        <v>1.8705191585408421</v>
      </c>
    </row>
    <row r="214" spans="1:8" x14ac:dyDescent="0.25">
      <c r="A214">
        <v>4.359477</v>
      </c>
      <c r="B214">
        <v>1794</v>
      </c>
      <c r="C214">
        <v>2.8708269999999998</v>
      </c>
      <c r="D214">
        <v>2593</v>
      </c>
      <c r="E214">
        <v>1.6462190000000001</v>
      </c>
      <c r="F214">
        <v>1223</v>
      </c>
      <c r="G214">
        <f>A214/E214</f>
        <v>2.6481756072551708</v>
      </c>
      <c r="H214">
        <f>C214/E214</f>
        <v>1.7438913048628399</v>
      </c>
    </row>
    <row r="215" spans="1:8" x14ac:dyDescent="0.25">
      <c r="A215">
        <v>3.9459610000000001</v>
      </c>
      <c r="B215">
        <v>1950</v>
      </c>
      <c r="C215">
        <v>2.4975700000000001</v>
      </c>
      <c r="D215">
        <v>3104</v>
      </c>
      <c r="E215">
        <v>1.220091</v>
      </c>
      <c r="F215">
        <v>1435</v>
      </c>
      <c r="G215">
        <f t="shared" ref="G215:G243" si="14">A215/E215</f>
        <v>3.2341530262906617</v>
      </c>
      <c r="H215">
        <f t="shared" ref="H215:H243" si="15">C215/E215</f>
        <v>2.0470358358515881</v>
      </c>
    </row>
    <row r="216" spans="1:8" x14ac:dyDescent="0.25">
      <c r="A216">
        <v>4.1241380000000003</v>
      </c>
      <c r="B216">
        <v>1925</v>
      </c>
      <c r="C216">
        <v>2.7693970000000001</v>
      </c>
      <c r="D216">
        <v>2829</v>
      </c>
      <c r="E216">
        <v>1.2813889999999999</v>
      </c>
      <c r="F216">
        <v>1375</v>
      </c>
      <c r="G216">
        <f t="shared" si="14"/>
        <v>3.2184902476921535</v>
      </c>
      <c r="H216">
        <f t="shared" si="15"/>
        <v>2.1612461165188717</v>
      </c>
    </row>
    <row r="217" spans="1:8" x14ac:dyDescent="0.25">
      <c r="A217">
        <v>4.283779</v>
      </c>
      <c r="B217">
        <v>1900</v>
      </c>
      <c r="C217">
        <v>2.7873800000000002</v>
      </c>
      <c r="D217">
        <v>2983</v>
      </c>
      <c r="E217">
        <v>1.636061</v>
      </c>
      <c r="F217">
        <v>1379</v>
      </c>
      <c r="G217">
        <f t="shared" si="14"/>
        <v>2.6183491935814129</v>
      </c>
      <c r="H217">
        <f t="shared" si="15"/>
        <v>1.7037139813246573</v>
      </c>
    </row>
    <row r="218" spans="1:8" x14ac:dyDescent="0.25">
      <c r="A218">
        <v>4.0048620000000001</v>
      </c>
      <c r="B218">
        <v>1890</v>
      </c>
      <c r="C218">
        <v>2.8418770000000002</v>
      </c>
      <c r="D218">
        <v>2968</v>
      </c>
      <c r="E218">
        <v>1.4606570000000001</v>
      </c>
      <c r="F218">
        <v>1379</v>
      </c>
      <c r="G218">
        <f t="shared" si="14"/>
        <v>2.7418223443286136</v>
      </c>
      <c r="H218">
        <f t="shared" si="15"/>
        <v>1.945615568884413</v>
      </c>
    </row>
    <row r="219" spans="1:8" x14ac:dyDescent="0.25">
      <c r="A219">
        <v>4.4567750000000004</v>
      </c>
      <c r="B219">
        <v>1897</v>
      </c>
      <c r="C219">
        <v>2.7026349999999999</v>
      </c>
      <c r="D219">
        <v>2962</v>
      </c>
      <c r="E219">
        <v>1.501071</v>
      </c>
      <c r="F219">
        <v>1388</v>
      </c>
      <c r="G219">
        <f t="shared" si="14"/>
        <v>2.9690634220499899</v>
      </c>
      <c r="H219">
        <f t="shared" si="15"/>
        <v>1.8004711302796468</v>
      </c>
    </row>
    <row r="220" spans="1:8" x14ac:dyDescent="0.25">
      <c r="A220">
        <v>4.4381440000000003</v>
      </c>
      <c r="B220">
        <v>1887</v>
      </c>
      <c r="C220">
        <v>2.6255289999999998</v>
      </c>
      <c r="D220">
        <v>2964</v>
      </c>
      <c r="E220">
        <v>1.479406</v>
      </c>
      <c r="F220">
        <v>1372</v>
      </c>
      <c r="G220">
        <f t="shared" si="14"/>
        <v>2.9999499799243754</v>
      </c>
      <c r="H220">
        <f t="shared" si="15"/>
        <v>1.7747183666958224</v>
      </c>
    </row>
    <row r="221" spans="1:8" x14ac:dyDescent="0.25">
      <c r="A221">
        <v>3.897313</v>
      </c>
      <c r="B221">
        <v>1869</v>
      </c>
      <c r="C221">
        <v>2.6749139999999998</v>
      </c>
      <c r="D221">
        <v>2836</v>
      </c>
      <c r="E221">
        <v>1.6586129999999999</v>
      </c>
      <c r="F221">
        <v>1374</v>
      </c>
      <c r="G221">
        <f t="shared" si="14"/>
        <v>2.3497422243766328</v>
      </c>
      <c r="H221">
        <f t="shared" si="15"/>
        <v>1.6127414894252003</v>
      </c>
    </row>
    <row r="222" spans="1:8" x14ac:dyDescent="0.25">
      <c r="A222">
        <v>3.8658410000000001</v>
      </c>
      <c r="B222">
        <v>1900</v>
      </c>
      <c r="C222">
        <v>2.5347949999999999</v>
      </c>
      <c r="D222">
        <v>2976</v>
      </c>
      <c r="E222">
        <v>1.4746649999999999</v>
      </c>
      <c r="F222">
        <v>1382</v>
      </c>
      <c r="G222">
        <f t="shared" si="14"/>
        <v>2.6215045451000738</v>
      </c>
      <c r="H222">
        <f t="shared" si="15"/>
        <v>1.7188954779560104</v>
      </c>
    </row>
    <row r="223" spans="1:8" x14ac:dyDescent="0.25">
      <c r="A223">
        <v>3.9835959999999999</v>
      </c>
      <c r="B223">
        <v>1892</v>
      </c>
      <c r="C223">
        <v>2.7770329999999999</v>
      </c>
      <c r="D223">
        <v>2953</v>
      </c>
      <c r="E223">
        <v>1.4646459999999999</v>
      </c>
      <c r="F223">
        <v>1341</v>
      </c>
      <c r="G223">
        <f t="shared" si="14"/>
        <v>2.7198353731891531</v>
      </c>
      <c r="H223">
        <f t="shared" si="15"/>
        <v>1.8960438221932125</v>
      </c>
    </row>
    <row r="224" spans="1:8" x14ac:dyDescent="0.25">
      <c r="A224">
        <v>4.362412</v>
      </c>
      <c r="B224">
        <v>1832</v>
      </c>
      <c r="C224">
        <v>2.8631950000000002</v>
      </c>
      <c r="D224">
        <v>2795</v>
      </c>
      <c r="E224">
        <v>1.570103</v>
      </c>
      <c r="F224">
        <v>1299</v>
      </c>
      <c r="G224">
        <f t="shared" si="14"/>
        <v>2.77842409064883</v>
      </c>
      <c r="H224">
        <f t="shared" si="15"/>
        <v>1.8235714472235263</v>
      </c>
    </row>
    <row r="225" spans="1:8" x14ac:dyDescent="0.25">
      <c r="A225">
        <v>4.4090579999999999</v>
      </c>
      <c r="B225">
        <v>1839</v>
      </c>
      <c r="C225">
        <v>2.9844279999999999</v>
      </c>
      <c r="D225">
        <v>2762</v>
      </c>
      <c r="E225">
        <v>1.6397219999999999</v>
      </c>
      <c r="F225">
        <v>1297</v>
      </c>
      <c r="G225">
        <f t="shared" si="14"/>
        <v>2.6889058023250283</v>
      </c>
      <c r="H225">
        <f t="shared" si="15"/>
        <v>1.820081696775429</v>
      </c>
    </row>
    <row r="226" spans="1:8" x14ac:dyDescent="0.25">
      <c r="A226">
        <v>4.4768949999999998</v>
      </c>
      <c r="B226">
        <v>1829</v>
      </c>
      <c r="C226">
        <v>2.802549</v>
      </c>
      <c r="D226">
        <v>2751</v>
      </c>
      <c r="E226">
        <v>1.5759259999999999</v>
      </c>
      <c r="F226">
        <v>1301</v>
      </c>
      <c r="G226">
        <f t="shared" si="14"/>
        <v>2.8408028041925828</v>
      </c>
      <c r="H226">
        <f t="shared" si="15"/>
        <v>1.7783506332150114</v>
      </c>
    </row>
    <row r="227" spans="1:8" x14ac:dyDescent="0.25">
      <c r="A227">
        <v>4.8238149999999997</v>
      </c>
      <c r="B227">
        <v>1831</v>
      </c>
      <c r="C227">
        <v>2.495546</v>
      </c>
      <c r="D227">
        <v>2808</v>
      </c>
      <c r="E227">
        <v>1.689783</v>
      </c>
      <c r="F227">
        <v>1308</v>
      </c>
      <c r="G227">
        <f t="shared" si="14"/>
        <v>2.854694951955369</v>
      </c>
      <c r="H227">
        <f t="shared" si="15"/>
        <v>1.476844068143661</v>
      </c>
    </row>
    <row r="228" spans="1:8" x14ac:dyDescent="0.25">
      <c r="A228">
        <v>4.4088060000000002</v>
      </c>
      <c r="B228">
        <v>1825</v>
      </c>
      <c r="C228">
        <v>3.05776</v>
      </c>
      <c r="D228">
        <v>2763</v>
      </c>
      <c r="E228">
        <v>1.4661930000000001</v>
      </c>
      <c r="F228">
        <v>1298</v>
      </c>
      <c r="G228">
        <f t="shared" si="14"/>
        <v>3.0069752072203317</v>
      </c>
      <c r="H228">
        <f t="shared" si="15"/>
        <v>2.0855098885344563</v>
      </c>
    </row>
    <row r="229" spans="1:8" x14ac:dyDescent="0.25">
      <c r="A229">
        <v>4.0601510000000003</v>
      </c>
      <c r="B229">
        <v>1836</v>
      </c>
      <c r="C229">
        <v>3.0385800000000001</v>
      </c>
      <c r="D229">
        <v>2812</v>
      </c>
      <c r="E229">
        <v>1.707962</v>
      </c>
      <c r="F229">
        <v>1292</v>
      </c>
      <c r="G229">
        <f t="shared" si="14"/>
        <v>2.3771904761347153</v>
      </c>
      <c r="H229">
        <f t="shared" si="15"/>
        <v>1.7790676841756432</v>
      </c>
    </row>
    <row r="230" spans="1:8" x14ac:dyDescent="0.25">
      <c r="A230">
        <v>4.8779079999999997</v>
      </c>
      <c r="B230">
        <v>1836</v>
      </c>
      <c r="C230">
        <v>2.8342550000000002</v>
      </c>
      <c r="D230">
        <v>2805</v>
      </c>
      <c r="E230">
        <v>1.7447820000000001</v>
      </c>
      <c r="F230">
        <v>1307</v>
      </c>
      <c r="G230">
        <f t="shared" si="14"/>
        <v>2.7957120144522349</v>
      </c>
      <c r="H230">
        <f t="shared" si="15"/>
        <v>1.6244178355806056</v>
      </c>
    </row>
    <row r="231" spans="1:8" x14ac:dyDescent="0.25">
      <c r="A231">
        <v>3.9894959999999999</v>
      </c>
      <c r="B231">
        <v>1842</v>
      </c>
      <c r="C231">
        <v>2.9232399999999998</v>
      </c>
      <c r="D231">
        <v>2798</v>
      </c>
      <c r="E231">
        <v>1.594895</v>
      </c>
      <c r="F231">
        <v>1337</v>
      </c>
      <c r="G231">
        <f t="shared" si="14"/>
        <v>2.5014160806824273</v>
      </c>
      <c r="H231">
        <f t="shared" si="15"/>
        <v>1.8328730104489637</v>
      </c>
    </row>
    <row r="232" spans="1:8" x14ac:dyDescent="0.25">
      <c r="A232">
        <v>3.6842510000000002</v>
      </c>
      <c r="B232">
        <v>2022</v>
      </c>
      <c r="C232">
        <v>2.7198199999999999</v>
      </c>
      <c r="D232">
        <v>3155</v>
      </c>
      <c r="E232">
        <v>1.256783</v>
      </c>
      <c r="F232">
        <v>1439</v>
      </c>
      <c r="G232">
        <f t="shared" si="14"/>
        <v>2.9314933445153222</v>
      </c>
      <c r="H232">
        <f t="shared" si="15"/>
        <v>2.1641126590668396</v>
      </c>
    </row>
    <row r="233" spans="1:8" x14ac:dyDescent="0.25">
      <c r="A233">
        <v>3.8027549999999999</v>
      </c>
      <c r="B233">
        <v>2031</v>
      </c>
      <c r="C233">
        <v>2.5186359999999999</v>
      </c>
      <c r="D233">
        <v>3186</v>
      </c>
      <c r="E233">
        <v>1.371286</v>
      </c>
      <c r="F233">
        <v>1466</v>
      </c>
      <c r="G233">
        <f t="shared" si="14"/>
        <v>2.7731304775225589</v>
      </c>
      <c r="H233">
        <f t="shared" si="15"/>
        <v>1.8366963565587338</v>
      </c>
    </row>
    <row r="234" spans="1:8" x14ac:dyDescent="0.25">
      <c r="A234">
        <v>3.784036</v>
      </c>
      <c r="B234">
        <v>2028</v>
      </c>
      <c r="C234">
        <v>2.6079650000000001</v>
      </c>
      <c r="D234">
        <v>3169</v>
      </c>
      <c r="E234">
        <v>1.5080199999999999</v>
      </c>
      <c r="F234">
        <v>1463</v>
      </c>
      <c r="G234">
        <f t="shared" si="14"/>
        <v>2.5092744128061963</v>
      </c>
      <c r="H234">
        <f t="shared" si="15"/>
        <v>1.7293968249757963</v>
      </c>
    </row>
    <row r="235" spans="1:8" x14ac:dyDescent="0.25">
      <c r="A235">
        <v>3.3856280000000001</v>
      </c>
      <c r="B235">
        <v>2021</v>
      </c>
      <c r="C235">
        <v>2.2858399999999999</v>
      </c>
      <c r="D235">
        <v>3175</v>
      </c>
      <c r="E235">
        <v>1.2848329999999999</v>
      </c>
      <c r="F235">
        <v>1474</v>
      </c>
      <c r="G235">
        <f t="shared" si="14"/>
        <v>2.6350724179718301</v>
      </c>
      <c r="H235">
        <f t="shared" si="15"/>
        <v>1.7790950263575112</v>
      </c>
    </row>
    <row r="236" spans="1:8" x14ac:dyDescent="0.25">
      <c r="A236">
        <v>3.9651000000000001</v>
      </c>
      <c r="B236">
        <v>2023</v>
      </c>
      <c r="C236">
        <v>2.548934</v>
      </c>
      <c r="D236">
        <v>3043</v>
      </c>
      <c r="E236">
        <v>1.5722229999999999</v>
      </c>
      <c r="F236">
        <v>1368</v>
      </c>
      <c r="G236">
        <f t="shared" si="14"/>
        <v>2.5219704838308563</v>
      </c>
      <c r="H236">
        <f t="shared" si="15"/>
        <v>1.6212293039855035</v>
      </c>
    </row>
    <row r="237" spans="1:8" x14ac:dyDescent="0.25">
      <c r="A237">
        <v>4.3835829999999998</v>
      </c>
      <c r="B237">
        <v>1855</v>
      </c>
      <c r="C237">
        <v>2.9353720000000001</v>
      </c>
      <c r="D237">
        <v>2987</v>
      </c>
      <c r="E237">
        <v>1.4301200000000001</v>
      </c>
      <c r="F237">
        <v>1416</v>
      </c>
      <c r="G237">
        <f t="shared" si="14"/>
        <v>3.0651854389841411</v>
      </c>
      <c r="H237">
        <f t="shared" si="15"/>
        <v>2.0525354515704977</v>
      </c>
    </row>
    <row r="238" spans="1:8" x14ac:dyDescent="0.25">
      <c r="A238">
        <v>3.803709</v>
      </c>
      <c r="B238">
        <v>1967</v>
      </c>
      <c r="C238">
        <v>2.7107809999999999</v>
      </c>
      <c r="D238">
        <v>2985</v>
      </c>
      <c r="E238">
        <v>1.184685</v>
      </c>
      <c r="F238">
        <v>1465</v>
      </c>
      <c r="G238">
        <f t="shared" si="14"/>
        <v>3.2107344990440496</v>
      </c>
      <c r="H238">
        <f t="shared" si="15"/>
        <v>2.2881871552353577</v>
      </c>
    </row>
    <row r="239" spans="1:8" x14ac:dyDescent="0.25">
      <c r="A239">
        <v>3.7856640000000001</v>
      </c>
      <c r="B239">
        <v>2022</v>
      </c>
      <c r="C239">
        <v>2.6488179999999999</v>
      </c>
      <c r="D239">
        <v>3180</v>
      </c>
      <c r="E239">
        <v>1.454445</v>
      </c>
      <c r="F239">
        <v>1465</v>
      </c>
      <c r="G239">
        <f t="shared" si="14"/>
        <v>2.6028237575157536</v>
      </c>
      <c r="H239">
        <f t="shared" si="15"/>
        <v>1.821188150806665</v>
      </c>
    </row>
    <row r="240" spans="1:8" x14ac:dyDescent="0.25">
      <c r="A240">
        <v>3.631014</v>
      </c>
      <c r="B240">
        <v>2028</v>
      </c>
      <c r="C240">
        <v>2.3880460000000001</v>
      </c>
      <c r="D240">
        <v>3173</v>
      </c>
      <c r="E240">
        <v>1.300988</v>
      </c>
      <c r="F240">
        <v>1471</v>
      </c>
      <c r="G240">
        <f t="shared" si="14"/>
        <v>2.7909665577238223</v>
      </c>
      <c r="H240">
        <f t="shared" si="15"/>
        <v>1.8355634333291315</v>
      </c>
    </row>
    <row r="241" spans="1:8" x14ac:dyDescent="0.25">
      <c r="A241">
        <v>4.0797319999999999</v>
      </c>
      <c r="B241">
        <v>2026</v>
      </c>
      <c r="C241">
        <v>2.3158590000000001</v>
      </c>
      <c r="D241">
        <v>3160</v>
      </c>
      <c r="E241">
        <v>1.4122399999999999</v>
      </c>
      <c r="F241">
        <v>1466</v>
      </c>
      <c r="G241">
        <f t="shared" si="14"/>
        <v>2.8888375913442474</v>
      </c>
      <c r="H241">
        <f t="shared" si="15"/>
        <v>1.6398480428255822</v>
      </c>
    </row>
    <row r="242" spans="1:8" x14ac:dyDescent="0.25">
      <c r="A242">
        <v>3.9054500000000001</v>
      </c>
      <c r="B242">
        <v>2016</v>
      </c>
      <c r="C242">
        <v>2.4620169999999999</v>
      </c>
      <c r="D242">
        <v>3168</v>
      </c>
      <c r="E242">
        <v>1.4459090000000001</v>
      </c>
      <c r="F242">
        <v>1462</v>
      </c>
      <c r="G242">
        <f t="shared" si="14"/>
        <v>2.7010344357770784</v>
      </c>
      <c r="H242">
        <f t="shared" si="15"/>
        <v>1.7027468533635242</v>
      </c>
    </row>
    <row r="243" spans="1:8" x14ac:dyDescent="0.25">
      <c r="A243">
        <v>3.8823180000000002</v>
      </c>
      <c r="B243">
        <v>2010</v>
      </c>
      <c r="C243">
        <v>2.4295239999999998</v>
      </c>
      <c r="D243">
        <v>3160</v>
      </c>
      <c r="E243">
        <v>1.4617059999999999</v>
      </c>
      <c r="F243">
        <v>1461</v>
      </c>
      <c r="G243">
        <f t="shared" si="14"/>
        <v>2.6560183785248199</v>
      </c>
      <c r="H243">
        <f t="shared" si="15"/>
        <v>1.6621153638282937</v>
      </c>
    </row>
    <row r="244" spans="1:8" x14ac:dyDescent="0.25">
      <c r="A244">
        <v>49.699649999999998</v>
      </c>
      <c r="B244">
        <v>449</v>
      </c>
      <c r="C244">
        <v>37.863289999999999</v>
      </c>
      <c r="D244">
        <v>651</v>
      </c>
      <c r="E244">
        <v>21.992450000000002</v>
      </c>
      <c r="F244">
        <v>304</v>
      </c>
      <c r="G244">
        <f>A244/E244</f>
        <v>2.2598505396170046</v>
      </c>
      <c r="H244">
        <f>C244/E244</f>
        <v>1.7216494751607936</v>
      </c>
    </row>
    <row r="245" spans="1:8" x14ac:dyDescent="0.25">
      <c r="A245">
        <v>54.335079999999998</v>
      </c>
      <c r="B245">
        <v>450</v>
      </c>
      <c r="C245">
        <v>34.102499999999999</v>
      </c>
      <c r="D245">
        <v>650</v>
      </c>
      <c r="E245">
        <v>18.956160000000001</v>
      </c>
      <c r="F245">
        <v>304</v>
      </c>
      <c r="G245">
        <f t="shared" ref="G245:G273" si="16">A245/E245</f>
        <v>2.8663547891556096</v>
      </c>
      <c r="H245">
        <f t="shared" ref="H245:H273" si="17">C245/E245</f>
        <v>1.7990194216550186</v>
      </c>
    </row>
    <row r="246" spans="1:8" x14ac:dyDescent="0.25">
      <c r="A246">
        <v>49.104669999999999</v>
      </c>
      <c r="B246">
        <v>450</v>
      </c>
      <c r="C246">
        <v>32.954450000000001</v>
      </c>
      <c r="D246">
        <v>652</v>
      </c>
      <c r="E246">
        <v>19.10848</v>
      </c>
      <c r="F246">
        <v>304</v>
      </c>
      <c r="G246">
        <f t="shared" si="16"/>
        <v>2.5697842005224905</v>
      </c>
      <c r="H246">
        <f t="shared" si="17"/>
        <v>1.7245981888669324</v>
      </c>
    </row>
    <row r="247" spans="1:8" x14ac:dyDescent="0.25">
      <c r="A247">
        <v>51.931249999999999</v>
      </c>
      <c r="B247">
        <v>450</v>
      </c>
      <c r="C247">
        <v>35.637509999999999</v>
      </c>
      <c r="D247">
        <v>647</v>
      </c>
      <c r="E247">
        <v>19.753409999999999</v>
      </c>
      <c r="F247">
        <v>304</v>
      </c>
      <c r="G247">
        <f t="shared" si="16"/>
        <v>2.6289764653292775</v>
      </c>
      <c r="H247">
        <f t="shared" si="17"/>
        <v>1.8041193900192423</v>
      </c>
    </row>
    <row r="248" spans="1:8" x14ac:dyDescent="0.25">
      <c r="A248">
        <v>53.662309999999998</v>
      </c>
      <c r="B248">
        <v>450</v>
      </c>
      <c r="C248">
        <v>37.103589999999997</v>
      </c>
      <c r="D248">
        <v>650</v>
      </c>
      <c r="E248">
        <v>18.517050000000001</v>
      </c>
      <c r="F248">
        <v>304</v>
      </c>
      <c r="G248">
        <f t="shared" si="16"/>
        <v>2.8979945509678915</v>
      </c>
      <c r="H248">
        <f t="shared" si="17"/>
        <v>2.0037527575936771</v>
      </c>
    </row>
    <row r="249" spans="1:8" x14ac:dyDescent="0.25">
      <c r="A249">
        <v>54.588250000000002</v>
      </c>
      <c r="B249">
        <v>450</v>
      </c>
      <c r="C249">
        <v>34.894889999999997</v>
      </c>
      <c r="D249">
        <v>651</v>
      </c>
      <c r="E249">
        <v>18.525110000000002</v>
      </c>
      <c r="F249">
        <v>304</v>
      </c>
      <c r="G249">
        <f t="shared" si="16"/>
        <v>2.9467166456771374</v>
      </c>
      <c r="H249">
        <f t="shared" si="17"/>
        <v>1.8836535923403421</v>
      </c>
    </row>
    <row r="250" spans="1:8" x14ac:dyDescent="0.25">
      <c r="A250">
        <v>53.143900000000002</v>
      </c>
      <c r="B250">
        <v>450</v>
      </c>
      <c r="C250">
        <v>35.090350000000001</v>
      </c>
      <c r="D250">
        <v>650</v>
      </c>
      <c r="E250">
        <v>18.21191</v>
      </c>
      <c r="F250">
        <v>304</v>
      </c>
      <c r="G250">
        <f t="shared" si="16"/>
        <v>2.9180849235472834</v>
      </c>
      <c r="H250">
        <f t="shared" si="17"/>
        <v>1.9267803322111741</v>
      </c>
    </row>
    <row r="251" spans="1:8" x14ac:dyDescent="0.25">
      <c r="A251">
        <v>52.016739999999999</v>
      </c>
      <c r="B251">
        <v>450</v>
      </c>
      <c r="C251">
        <v>38.626640000000002</v>
      </c>
      <c r="D251">
        <v>650</v>
      </c>
      <c r="E251">
        <v>18.587070000000001</v>
      </c>
      <c r="F251">
        <v>304</v>
      </c>
      <c r="G251">
        <f t="shared" si="16"/>
        <v>2.7985443644425936</v>
      </c>
      <c r="H251">
        <f t="shared" si="17"/>
        <v>2.0781457217302135</v>
      </c>
    </row>
    <row r="252" spans="1:8" x14ac:dyDescent="0.25">
      <c r="A252">
        <v>52.938409999999998</v>
      </c>
      <c r="B252">
        <v>449</v>
      </c>
      <c r="C252">
        <v>35.285319999999999</v>
      </c>
      <c r="D252">
        <v>652</v>
      </c>
      <c r="E252">
        <v>19.783750000000001</v>
      </c>
      <c r="F252">
        <v>304</v>
      </c>
      <c r="G252">
        <f t="shared" si="16"/>
        <v>2.6758531623175581</v>
      </c>
      <c r="H252">
        <f t="shared" si="17"/>
        <v>1.7835506413091551</v>
      </c>
    </row>
    <row r="253" spans="1:8" x14ac:dyDescent="0.25">
      <c r="A253">
        <v>52.499890000000001</v>
      </c>
      <c r="B253">
        <v>450</v>
      </c>
      <c r="C253">
        <v>36.607370000000003</v>
      </c>
      <c r="D253">
        <v>651</v>
      </c>
      <c r="E253">
        <v>19.98338</v>
      </c>
      <c r="F253">
        <v>305</v>
      </c>
      <c r="G253">
        <f t="shared" si="16"/>
        <v>2.6271776846559489</v>
      </c>
      <c r="H253">
        <f t="shared" si="17"/>
        <v>1.8318908012558437</v>
      </c>
    </row>
    <row r="254" spans="1:8" x14ac:dyDescent="0.25">
      <c r="A254">
        <v>53.423439999999999</v>
      </c>
      <c r="B254">
        <v>450</v>
      </c>
      <c r="C254">
        <v>38.353659999999998</v>
      </c>
      <c r="D254">
        <v>650</v>
      </c>
      <c r="E254">
        <v>19.36496</v>
      </c>
      <c r="F254">
        <v>304</v>
      </c>
      <c r="G254">
        <f t="shared" si="16"/>
        <v>2.7587684147036708</v>
      </c>
      <c r="H254">
        <f t="shared" si="17"/>
        <v>1.9805700605629961</v>
      </c>
    </row>
    <row r="255" spans="1:8" x14ac:dyDescent="0.25">
      <c r="A255">
        <v>51.358690000000003</v>
      </c>
      <c r="B255">
        <v>450</v>
      </c>
      <c r="C255">
        <v>32.786569999999998</v>
      </c>
      <c r="D255">
        <v>650</v>
      </c>
      <c r="E255">
        <v>18.732749999999999</v>
      </c>
      <c r="F255">
        <v>307</v>
      </c>
      <c r="G255">
        <f t="shared" si="16"/>
        <v>2.7416524535906368</v>
      </c>
      <c r="H255">
        <f t="shared" si="17"/>
        <v>1.7502272757603661</v>
      </c>
    </row>
    <row r="256" spans="1:8" x14ac:dyDescent="0.25">
      <c r="A256">
        <v>51.746650000000002</v>
      </c>
      <c r="B256">
        <v>455</v>
      </c>
      <c r="C256">
        <v>36.242350000000002</v>
      </c>
      <c r="D256">
        <v>661</v>
      </c>
      <c r="E256">
        <v>18.70975</v>
      </c>
      <c r="F256">
        <v>309</v>
      </c>
      <c r="G256">
        <f t="shared" si="16"/>
        <v>2.7657584949023906</v>
      </c>
      <c r="H256">
        <f t="shared" si="17"/>
        <v>1.9370836061411831</v>
      </c>
    </row>
    <row r="257" spans="1:8" x14ac:dyDescent="0.25">
      <c r="A257">
        <v>50.324829999999999</v>
      </c>
      <c r="B257">
        <v>456</v>
      </c>
      <c r="C257">
        <v>36.610550000000003</v>
      </c>
      <c r="D257">
        <v>661</v>
      </c>
      <c r="E257">
        <v>18.7578</v>
      </c>
      <c r="F257">
        <v>309</v>
      </c>
      <c r="G257">
        <f t="shared" si="16"/>
        <v>2.6828748573926582</v>
      </c>
      <c r="H257">
        <f t="shared" si="17"/>
        <v>1.9517507383595094</v>
      </c>
    </row>
    <row r="258" spans="1:8" x14ac:dyDescent="0.25">
      <c r="A258">
        <v>53.57358</v>
      </c>
      <c r="B258">
        <v>456</v>
      </c>
      <c r="C258">
        <v>35.885120000000001</v>
      </c>
      <c r="D258">
        <v>660</v>
      </c>
      <c r="E258">
        <v>18.22758</v>
      </c>
      <c r="F258">
        <v>308</v>
      </c>
      <c r="G258">
        <f t="shared" si="16"/>
        <v>2.9391493549884298</v>
      </c>
      <c r="H258">
        <f t="shared" si="17"/>
        <v>1.9687265122413398</v>
      </c>
    </row>
    <row r="259" spans="1:8" x14ac:dyDescent="0.25">
      <c r="A259">
        <v>50.033659999999998</v>
      </c>
      <c r="B259">
        <v>455</v>
      </c>
      <c r="C259">
        <v>35.166150000000002</v>
      </c>
      <c r="D259">
        <v>661</v>
      </c>
      <c r="E259">
        <v>20.441849999999999</v>
      </c>
      <c r="F259">
        <v>308</v>
      </c>
      <c r="G259">
        <f t="shared" si="16"/>
        <v>2.4476091938841154</v>
      </c>
      <c r="H259">
        <f t="shared" si="17"/>
        <v>1.7203017339428675</v>
      </c>
    </row>
    <row r="260" spans="1:8" x14ac:dyDescent="0.25">
      <c r="A260">
        <v>52.552390000000003</v>
      </c>
      <c r="B260">
        <v>456</v>
      </c>
      <c r="C260">
        <v>33.921709999999997</v>
      </c>
      <c r="D260">
        <v>662</v>
      </c>
      <c r="E260">
        <v>20.96031</v>
      </c>
      <c r="F260">
        <v>309</v>
      </c>
      <c r="G260">
        <f t="shared" si="16"/>
        <v>2.5072334330933086</v>
      </c>
      <c r="H260">
        <f t="shared" si="17"/>
        <v>1.6183782587185016</v>
      </c>
    </row>
    <row r="261" spans="1:8" x14ac:dyDescent="0.25">
      <c r="A261">
        <v>48.021569999999997</v>
      </c>
      <c r="B261">
        <v>456</v>
      </c>
      <c r="C261">
        <v>35.661900000000003</v>
      </c>
      <c r="D261">
        <v>662</v>
      </c>
      <c r="E261">
        <v>19.593319999999999</v>
      </c>
      <c r="F261">
        <v>312</v>
      </c>
      <c r="G261">
        <f t="shared" si="16"/>
        <v>2.4509154140288629</v>
      </c>
      <c r="H261">
        <f t="shared" si="17"/>
        <v>1.820105015382794</v>
      </c>
    </row>
    <row r="262" spans="1:8" x14ac:dyDescent="0.25">
      <c r="A262">
        <v>51.076990000000002</v>
      </c>
      <c r="B262">
        <v>455</v>
      </c>
      <c r="C262">
        <v>35.356969999999997</v>
      </c>
      <c r="D262">
        <v>661</v>
      </c>
      <c r="E262">
        <v>20.253080000000001</v>
      </c>
      <c r="F262">
        <v>310</v>
      </c>
      <c r="G262">
        <f t="shared" si="16"/>
        <v>2.5219369103366005</v>
      </c>
      <c r="H262">
        <f t="shared" si="17"/>
        <v>1.7457576822883234</v>
      </c>
    </row>
    <row r="263" spans="1:8" x14ac:dyDescent="0.25">
      <c r="A263">
        <v>50.449339999999999</v>
      </c>
      <c r="B263">
        <v>455</v>
      </c>
      <c r="C263">
        <v>37.490389999999998</v>
      </c>
      <c r="D263">
        <v>661</v>
      </c>
      <c r="E263">
        <v>18.09554</v>
      </c>
      <c r="F263">
        <v>311</v>
      </c>
      <c r="G263">
        <f t="shared" si="16"/>
        <v>2.7879433274718521</v>
      </c>
      <c r="H263">
        <f t="shared" si="17"/>
        <v>2.0718027757115842</v>
      </c>
    </row>
    <row r="264" spans="1:8" x14ac:dyDescent="0.25">
      <c r="A264">
        <v>53.765590000000003</v>
      </c>
      <c r="B264">
        <v>456</v>
      </c>
      <c r="C264">
        <v>36.064630000000001</v>
      </c>
      <c r="D264">
        <v>664</v>
      </c>
      <c r="E264">
        <v>20.301020000000001</v>
      </c>
      <c r="F264">
        <v>310</v>
      </c>
      <c r="G264">
        <f t="shared" si="16"/>
        <v>2.6484181582994353</v>
      </c>
      <c r="H264">
        <f t="shared" si="17"/>
        <v>1.7764934963858958</v>
      </c>
    </row>
    <row r="265" spans="1:8" x14ac:dyDescent="0.25">
      <c r="A265">
        <v>49.665320000000001</v>
      </c>
      <c r="B265">
        <v>456</v>
      </c>
      <c r="C265">
        <v>34.197560000000003</v>
      </c>
      <c r="D265">
        <v>663</v>
      </c>
      <c r="E265">
        <v>20.10135</v>
      </c>
      <c r="F265">
        <v>306</v>
      </c>
      <c r="G265">
        <f t="shared" si="16"/>
        <v>2.4707454971929748</v>
      </c>
      <c r="H265">
        <f t="shared" si="17"/>
        <v>1.7012568807567652</v>
      </c>
    </row>
    <row r="266" spans="1:8" x14ac:dyDescent="0.25">
      <c r="A266">
        <v>46.717869999999998</v>
      </c>
      <c r="B266">
        <v>456</v>
      </c>
      <c r="C266">
        <v>36.23245</v>
      </c>
      <c r="D266">
        <v>664</v>
      </c>
      <c r="E266">
        <v>18.76681</v>
      </c>
      <c r="F266">
        <v>309</v>
      </c>
      <c r="G266">
        <f t="shared" si="16"/>
        <v>2.4893879140887556</v>
      </c>
      <c r="H266">
        <f t="shared" si="17"/>
        <v>1.9306664265264049</v>
      </c>
    </row>
    <row r="267" spans="1:8" x14ac:dyDescent="0.25">
      <c r="A267">
        <v>50.660429999999998</v>
      </c>
      <c r="B267">
        <v>456</v>
      </c>
      <c r="C267">
        <v>36.381819999999998</v>
      </c>
      <c r="D267">
        <v>663</v>
      </c>
      <c r="E267">
        <v>20.889299999999999</v>
      </c>
      <c r="F267">
        <v>310</v>
      </c>
      <c r="G267">
        <f t="shared" si="16"/>
        <v>2.4251856213468139</v>
      </c>
      <c r="H267">
        <f t="shared" si="17"/>
        <v>1.7416485952138177</v>
      </c>
    </row>
    <row r="268" spans="1:8" x14ac:dyDescent="0.25">
      <c r="A268">
        <v>53.493270000000003</v>
      </c>
      <c r="B268">
        <v>456</v>
      </c>
      <c r="C268">
        <v>37.379379999999998</v>
      </c>
      <c r="D268">
        <v>663</v>
      </c>
      <c r="E268">
        <v>18.799880000000002</v>
      </c>
      <c r="F268">
        <v>309</v>
      </c>
      <c r="G268">
        <f t="shared" si="16"/>
        <v>2.8454048642863676</v>
      </c>
      <c r="H268">
        <f t="shared" si="17"/>
        <v>1.9882775847505407</v>
      </c>
    </row>
    <row r="269" spans="1:8" x14ac:dyDescent="0.25">
      <c r="A269">
        <v>51.271299999999997</v>
      </c>
      <c r="B269">
        <v>455</v>
      </c>
      <c r="C269">
        <v>33.464210000000001</v>
      </c>
      <c r="D269">
        <v>662</v>
      </c>
      <c r="E269">
        <v>19.661449999999999</v>
      </c>
      <c r="F269">
        <v>310</v>
      </c>
      <c r="G269">
        <f t="shared" si="16"/>
        <v>2.6077069595579165</v>
      </c>
      <c r="H269">
        <f t="shared" si="17"/>
        <v>1.7020214684064503</v>
      </c>
    </row>
    <row r="270" spans="1:8" x14ac:dyDescent="0.25">
      <c r="A270">
        <v>54.459409999999998</v>
      </c>
      <c r="B270">
        <v>456</v>
      </c>
      <c r="C270">
        <v>37.419260000000001</v>
      </c>
      <c r="D270">
        <v>660</v>
      </c>
      <c r="E270">
        <v>20.03999</v>
      </c>
      <c r="F270">
        <v>308</v>
      </c>
      <c r="G270">
        <f t="shared" si="16"/>
        <v>2.7175367851979968</v>
      </c>
      <c r="H270">
        <f t="shared" si="17"/>
        <v>1.8672294746654066</v>
      </c>
    </row>
    <row r="271" spans="1:8" x14ac:dyDescent="0.25">
      <c r="A271">
        <v>48.546250000000001</v>
      </c>
      <c r="B271">
        <v>455</v>
      </c>
      <c r="C271">
        <v>35.429430000000004</v>
      </c>
      <c r="D271">
        <v>661</v>
      </c>
      <c r="E271">
        <v>20.742650000000001</v>
      </c>
      <c r="F271">
        <v>309</v>
      </c>
      <c r="G271">
        <f t="shared" si="16"/>
        <v>2.3404073250042785</v>
      </c>
      <c r="H271">
        <f t="shared" si="17"/>
        <v>1.708047428848291</v>
      </c>
    </row>
    <row r="272" spans="1:8" x14ac:dyDescent="0.25">
      <c r="A272">
        <v>46.413499999999999</v>
      </c>
      <c r="B272">
        <v>456</v>
      </c>
      <c r="C272">
        <v>35.574739999999998</v>
      </c>
      <c r="D272">
        <v>663</v>
      </c>
      <c r="E272">
        <v>18.257059999999999</v>
      </c>
      <c r="F272">
        <v>309</v>
      </c>
      <c r="G272">
        <f t="shared" si="16"/>
        <v>2.5422220226038585</v>
      </c>
      <c r="H272">
        <f t="shared" si="17"/>
        <v>1.9485470278347117</v>
      </c>
    </row>
    <row r="273" spans="1:8" x14ac:dyDescent="0.25">
      <c r="A273">
        <v>54.195979999999999</v>
      </c>
      <c r="B273">
        <v>456</v>
      </c>
      <c r="C273">
        <v>37.946420000000003</v>
      </c>
      <c r="D273">
        <v>662</v>
      </c>
      <c r="E273">
        <v>18.205719999999999</v>
      </c>
      <c r="F273">
        <v>309</v>
      </c>
      <c r="G273">
        <f t="shared" si="16"/>
        <v>2.9768655125971399</v>
      </c>
      <c r="H273">
        <f t="shared" si="17"/>
        <v>2.084313062048631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B65E0-F5C1-4CE2-9558-7D3C89736135}">
  <dimension ref="A1:P70"/>
  <sheetViews>
    <sheetView workbookViewId="0">
      <selection activeCell="L18" sqref="L18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K1" t="s">
        <v>6</v>
      </c>
      <c r="L1" t="s">
        <v>7</v>
      </c>
      <c r="O1" t="s">
        <v>10</v>
      </c>
      <c r="P1" t="s">
        <v>12</v>
      </c>
    </row>
    <row r="2" spans="1:16" x14ac:dyDescent="0.25">
      <c r="A2">
        <v>0.33811590000000002</v>
      </c>
      <c r="B2">
        <v>7672</v>
      </c>
      <c r="C2">
        <v>0.23530980000000001</v>
      </c>
      <c r="D2">
        <v>11718</v>
      </c>
      <c r="E2">
        <v>0.5412498</v>
      </c>
      <c r="F2">
        <v>5412</v>
      </c>
      <c r="G2">
        <f>A2/E2</f>
        <v>0.62469473429828526</v>
      </c>
      <c r="H2">
        <f>C2/E2</f>
        <v>0.43475267796865702</v>
      </c>
      <c r="J2" t="s">
        <v>9</v>
      </c>
      <c r="K2">
        <f>AVERAGE(G2:G31)</f>
        <v>0.66549693044941571</v>
      </c>
      <c r="L2">
        <f>AVERAGE(H2:H31)</f>
        <v>0.44711773412554356</v>
      </c>
      <c r="O2">
        <v>0.97499999999999998</v>
      </c>
      <c r="P2">
        <f>_xlfn.T.INV(O2, 29)</f>
        <v>2.0452296421327034</v>
      </c>
    </row>
    <row r="3" spans="1:16" x14ac:dyDescent="0.25">
      <c r="A3">
        <v>0.35329139999999998</v>
      </c>
      <c r="B3">
        <v>7801</v>
      </c>
      <c r="C3">
        <v>0.2362581</v>
      </c>
      <c r="D3">
        <v>11805</v>
      </c>
      <c r="E3">
        <v>0.45755309999999999</v>
      </c>
      <c r="F3">
        <v>5485</v>
      </c>
      <c r="G3">
        <f t="shared" ref="G3:G31" si="0">A3/E3</f>
        <v>0.77213202139817216</v>
      </c>
      <c r="H3">
        <f t="shared" ref="H3:H31" si="1">C3/E3</f>
        <v>0.51635121694072228</v>
      </c>
      <c r="J3" t="s">
        <v>11</v>
      </c>
      <c r="K3">
        <f>SQRT(VAR(G2:G31)/COUNT(G2:G31))</f>
        <v>1.3623082203766365E-2</v>
      </c>
      <c r="L3">
        <f>SQRT(VAR(H2:H31)/COUNT(H2:H31))</f>
        <v>1.1479934127262233E-2</v>
      </c>
    </row>
    <row r="4" spans="1:16" x14ac:dyDescent="0.25">
      <c r="A4">
        <v>0.34802050000000001</v>
      </c>
      <c r="B4">
        <v>7856</v>
      </c>
      <c r="C4">
        <v>0.2358924</v>
      </c>
      <c r="D4">
        <v>11759</v>
      </c>
      <c r="E4">
        <v>0.45160050000000002</v>
      </c>
      <c r="F4">
        <v>5444</v>
      </c>
      <c r="G4">
        <f t="shared" si="0"/>
        <v>0.77063798645041359</v>
      </c>
      <c r="H4">
        <f t="shared" si="1"/>
        <v>0.52234751733002949</v>
      </c>
      <c r="J4" t="s">
        <v>13</v>
      </c>
      <c r="K4" s="10">
        <f>K$2-$P$2*K$3</f>
        <v>0.63763459890906227</v>
      </c>
      <c r="L4" s="10">
        <f>L$2-$P$2*L$3</f>
        <v>0.42363863255873602</v>
      </c>
    </row>
    <row r="5" spans="1:16" x14ac:dyDescent="0.25">
      <c r="A5">
        <v>0.33593699999999999</v>
      </c>
      <c r="B5">
        <v>7684</v>
      </c>
      <c r="C5">
        <v>0.21519769999999999</v>
      </c>
      <c r="D5">
        <v>11920</v>
      </c>
      <c r="E5">
        <v>0.57415389999999999</v>
      </c>
      <c r="F5">
        <v>5606</v>
      </c>
      <c r="G5">
        <f t="shared" si="0"/>
        <v>0.58509922165468176</v>
      </c>
      <c r="H5">
        <f t="shared" si="1"/>
        <v>0.37480839196598681</v>
      </c>
      <c r="J5" t="s">
        <v>14</v>
      </c>
      <c r="K5" s="10">
        <f>K$2+$P$2*K$3</f>
        <v>0.69335926198976916</v>
      </c>
      <c r="L5" s="10">
        <f>L$2+$P$2*L$3</f>
        <v>0.47059683569235111</v>
      </c>
    </row>
    <row r="6" spans="1:16" x14ac:dyDescent="0.25">
      <c r="A6">
        <v>0.32866109999999998</v>
      </c>
      <c r="B6">
        <v>7893</v>
      </c>
      <c r="C6">
        <v>0.2263471</v>
      </c>
      <c r="D6">
        <v>11925</v>
      </c>
      <c r="E6">
        <v>0.47172219999999998</v>
      </c>
      <c r="F6">
        <v>5529</v>
      </c>
      <c r="G6">
        <f t="shared" si="0"/>
        <v>0.69672595438586526</v>
      </c>
      <c r="H6">
        <f t="shared" si="1"/>
        <v>0.47983134989194914</v>
      </c>
    </row>
    <row r="7" spans="1:16" x14ac:dyDescent="0.25">
      <c r="A7">
        <v>0.35481790000000002</v>
      </c>
      <c r="B7">
        <v>7797</v>
      </c>
      <c r="C7">
        <v>0.2409821</v>
      </c>
      <c r="D7">
        <v>11887</v>
      </c>
      <c r="E7">
        <v>0.50774010000000003</v>
      </c>
      <c r="F7">
        <v>5485</v>
      </c>
      <c r="G7">
        <f t="shared" si="0"/>
        <v>0.69881795824280968</v>
      </c>
      <c r="H7">
        <f t="shared" si="1"/>
        <v>0.47461703339956801</v>
      </c>
    </row>
    <row r="8" spans="1:16" x14ac:dyDescent="0.25">
      <c r="A8">
        <v>0.35545700000000002</v>
      </c>
      <c r="B8">
        <v>7600</v>
      </c>
      <c r="C8">
        <v>0.23611299999999999</v>
      </c>
      <c r="D8">
        <v>11762</v>
      </c>
      <c r="E8">
        <v>0.53058640000000001</v>
      </c>
      <c r="F8">
        <v>5508</v>
      </c>
      <c r="G8">
        <f t="shared" si="0"/>
        <v>0.66993236162856795</v>
      </c>
      <c r="H8">
        <f t="shared" si="1"/>
        <v>0.44500386741914227</v>
      </c>
    </row>
    <row r="9" spans="1:16" x14ac:dyDescent="0.25">
      <c r="A9">
        <v>0.32522289999999998</v>
      </c>
      <c r="B9">
        <v>7769</v>
      </c>
      <c r="C9">
        <v>0.22813610000000001</v>
      </c>
      <c r="D9">
        <v>11781</v>
      </c>
      <c r="E9">
        <v>0.51618779999999997</v>
      </c>
      <c r="F9">
        <v>5496</v>
      </c>
      <c r="G9">
        <f t="shared" si="0"/>
        <v>0.63004762995173458</v>
      </c>
      <c r="H9">
        <f t="shared" si="1"/>
        <v>0.44196337069570418</v>
      </c>
    </row>
    <row r="10" spans="1:16" x14ac:dyDescent="0.25">
      <c r="A10">
        <v>0.30740309999999998</v>
      </c>
      <c r="B10">
        <v>7770</v>
      </c>
      <c r="C10">
        <v>0.23200309999999999</v>
      </c>
      <c r="D10">
        <v>11513</v>
      </c>
      <c r="E10">
        <v>0.58152990000000004</v>
      </c>
      <c r="F10">
        <v>5564</v>
      </c>
      <c r="G10">
        <f t="shared" si="0"/>
        <v>0.52861099661427546</v>
      </c>
      <c r="H10">
        <f t="shared" si="1"/>
        <v>0.39895300310439752</v>
      </c>
    </row>
    <row r="11" spans="1:16" x14ac:dyDescent="0.25">
      <c r="A11">
        <v>0.33979860000000001</v>
      </c>
      <c r="B11">
        <v>7849</v>
      </c>
      <c r="C11">
        <v>0.2309483</v>
      </c>
      <c r="D11">
        <v>11671</v>
      </c>
      <c r="E11">
        <v>0.65670989999999996</v>
      </c>
      <c r="F11">
        <v>5535</v>
      </c>
      <c r="G11">
        <f t="shared" si="0"/>
        <v>0.51742573090492472</v>
      </c>
      <c r="H11">
        <f t="shared" si="1"/>
        <v>0.35167476537204634</v>
      </c>
      <c r="K11" s="14" t="s">
        <v>27</v>
      </c>
    </row>
    <row r="12" spans="1:16" x14ac:dyDescent="0.25">
      <c r="A12">
        <v>0.38708559999999997</v>
      </c>
      <c r="B12">
        <v>7800</v>
      </c>
      <c r="C12">
        <v>0.2209237</v>
      </c>
      <c r="D12">
        <v>11836</v>
      </c>
      <c r="E12">
        <v>0.51862129999999995</v>
      </c>
      <c r="F12">
        <v>5587</v>
      </c>
      <c r="G12">
        <f t="shared" si="0"/>
        <v>0.74637428119516114</v>
      </c>
      <c r="H12">
        <f t="shared" si="1"/>
        <v>0.42598269681557627</v>
      </c>
    </row>
    <row r="13" spans="1:16" x14ac:dyDescent="0.25">
      <c r="A13">
        <v>0.37613020000000003</v>
      </c>
      <c r="B13">
        <v>7831</v>
      </c>
      <c r="C13">
        <v>0.23634540000000001</v>
      </c>
      <c r="D13">
        <v>11773</v>
      </c>
      <c r="E13">
        <v>0.61857050000000002</v>
      </c>
      <c r="F13">
        <v>5569</v>
      </c>
      <c r="G13">
        <f t="shared" si="0"/>
        <v>0.60806359178137337</v>
      </c>
      <c r="H13">
        <f t="shared" si="1"/>
        <v>0.38208320636047144</v>
      </c>
    </row>
    <row r="14" spans="1:16" x14ac:dyDescent="0.25">
      <c r="A14">
        <v>0.3413487</v>
      </c>
      <c r="B14">
        <v>7857</v>
      </c>
      <c r="C14">
        <v>0.23405519999999999</v>
      </c>
      <c r="D14">
        <v>11841</v>
      </c>
      <c r="E14">
        <v>0.50273400000000001</v>
      </c>
      <c r="F14">
        <v>5581</v>
      </c>
      <c r="G14">
        <f t="shared" si="0"/>
        <v>0.6789847115969877</v>
      </c>
      <c r="H14">
        <f t="shared" si="1"/>
        <v>0.46556469226270747</v>
      </c>
    </row>
    <row r="15" spans="1:16" x14ac:dyDescent="0.25">
      <c r="A15">
        <v>0.3973622</v>
      </c>
      <c r="B15">
        <v>7792</v>
      </c>
      <c r="C15">
        <v>0.23527719999999999</v>
      </c>
      <c r="D15">
        <v>11745</v>
      </c>
      <c r="E15">
        <v>0.60557050000000001</v>
      </c>
      <c r="F15">
        <v>5570</v>
      </c>
      <c r="G15">
        <f t="shared" si="0"/>
        <v>0.65617826495841525</v>
      </c>
      <c r="H15">
        <f t="shared" si="1"/>
        <v>0.38852156767874257</v>
      </c>
    </row>
    <row r="16" spans="1:16" x14ac:dyDescent="0.25">
      <c r="A16">
        <v>0.33490219999999998</v>
      </c>
      <c r="B16">
        <v>7644</v>
      </c>
      <c r="C16">
        <v>0.2126489</v>
      </c>
      <c r="D16">
        <v>11859</v>
      </c>
      <c r="E16">
        <v>0.61581229999999998</v>
      </c>
      <c r="F16">
        <v>5497</v>
      </c>
      <c r="G16">
        <f t="shared" si="0"/>
        <v>0.54383811430853202</v>
      </c>
      <c r="H16">
        <f t="shared" si="1"/>
        <v>0.34531447325751696</v>
      </c>
    </row>
    <row r="17" spans="1:8" x14ac:dyDescent="0.25">
      <c r="A17">
        <v>0.34495049999999999</v>
      </c>
      <c r="B17">
        <v>7842</v>
      </c>
      <c r="C17">
        <v>0.24238970000000001</v>
      </c>
      <c r="D17">
        <v>11855</v>
      </c>
      <c r="E17">
        <v>0.48274050000000002</v>
      </c>
      <c r="F17">
        <v>5592</v>
      </c>
      <c r="G17">
        <f t="shared" si="0"/>
        <v>0.71456714321669712</v>
      </c>
      <c r="H17">
        <f t="shared" si="1"/>
        <v>0.50211179712495635</v>
      </c>
    </row>
    <row r="18" spans="1:8" x14ac:dyDescent="0.25">
      <c r="A18">
        <v>0.33611669999999999</v>
      </c>
      <c r="B18">
        <v>7843</v>
      </c>
      <c r="C18">
        <v>0.2292305</v>
      </c>
      <c r="D18">
        <v>11857</v>
      </c>
      <c r="E18">
        <v>0.49647920000000001</v>
      </c>
      <c r="F18">
        <v>5594</v>
      </c>
      <c r="G18">
        <f t="shared" si="0"/>
        <v>0.67700056719395296</v>
      </c>
      <c r="H18">
        <f t="shared" si="1"/>
        <v>0.46171219257523777</v>
      </c>
    </row>
    <row r="19" spans="1:8" x14ac:dyDescent="0.25">
      <c r="A19">
        <v>0.33011360000000001</v>
      </c>
      <c r="B19">
        <v>7841</v>
      </c>
      <c r="C19">
        <v>0.24144879999999999</v>
      </c>
      <c r="D19">
        <v>11863</v>
      </c>
      <c r="E19">
        <v>0.44848569999999999</v>
      </c>
      <c r="F19">
        <v>5565</v>
      </c>
      <c r="G19">
        <f t="shared" si="0"/>
        <v>0.73606271058363737</v>
      </c>
      <c r="H19">
        <f t="shared" si="1"/>
        <v>0.53836454540245093</v>
      </c>
    </row>
    <row r="20" spans="1:8" x14ac:dyDescent="0.25">
      <c r="A20">
        <v>0.34292060000000002</v>
      </c>
      <c r="B20">
        <v>7828</v>
      </c>
      <c r="C20">
        <v>0.24460219999999999</v>
      </c>
      <c r="D20">
        <v>11601</v>
      </c>
      <c r="E20">
        <v>0.43536239999999998</v>
      </c>
      <c r="F20">
        <v>5557</v>
      </c>
      <c r="G20">
        <f t="shared" si="0"/>
        <v>0.78766701028844022</v>
      </c>
      <c r="H20">
        <f t="shared" si="1"/>
        <v>0.56183584066975012</v>
      </c>
    </row>
    <row r="21" spans="1:8" x14ac:dyDescent="0.25">
      <c r="A21">
        <v>0.37268410000000002</v>
      </c>
      <c r="B21">
        <v>7720</v>
      </c>
      <c r="C21">
        <v>0.23157169999999999</v>
      </c>
      <c r="D21">
        <v>11305</v>
      </c>
      <c r="E21">
        <v>0.64919990000000005</v>
      </c>
      <c r="F21">
        <v>5334</v>
      </c>
      <c r="G21">
        <f t="shared" si="0"/>
        <v>0.574066785900614</v>
      </c>
      <c r="H21">
        <f t="shared" si="1"/>
        <v>0.35670322808121191</v>
      </c>
    </row>
    <row r="22" spans="1:8" x14ac:dyDescent="0.25">
      <c r="A22">
        <v>0.34351219999999999</v>
      </c>
      <c r="B22">
        <v>7531</v>
      </c>
      <c r="C22">
        <v>0.19773289999999999</v>
      </c>
      <c r="D22">
        <v>11400</v>
      </c>
      <c r="E22">
        <v>0.53787879999999999</v>
      </c>
      <c r="F22">
        <v>5411</v>
      </c>
      <c r="G22">
        <f t="shared" si="0"/>
        <v>0.63864238560805886</v>
      </c>
      <c r="H22">
        <f t="shared" si="1"/>
        <v>0.36761608749034169</v>
      </c>
    </row>
    <row r="23" spans="1:8" x14ac:dyDescent="0.25">
      <c r="A23">
        <v>0.38429289999999999</v>
      </c>
      <c r="B23">
        <v>7483</v>
      </c>
      <c r="C23">
        <v>0.22971810000000001</v>
      </c>
      <c r="D23">
        <v>11521</v>
      </c>
      <c r="E23">
        <v>0.63414720000000002</v>
      </c>
      <c r="F23">
        <v>5391</v>
      </c>
      <c r="G23">
        <f t="shared" si="0"/>
        <v>0.60599952187757034</v>
      </c>
      <c r="H23">
        <f t="shared" si="1"/>
        <v>0.36224728264983275</v>
      </c>
    </row>
    <row r="24" spans="1:8" x14ac:dyDescent="0.25">
      <c r="A24">
        <v>0.37080999999999997</v>
      </c>
      <c r="B24">
        <v>7708</v>
      </c>
      <c r="C24">
        <v>0.21349409999999999</v>
      </c>
      <c r="D24">
        <v>11460</v>
      </c>
      <c r="E24">
        <v>0.54789750000000004</v>
      </c>
      <c r="F24">
        <v>5528</v>
      </c>
      <c r="G24">
        <f t="shared" si="0"/>
        <v>0.67678717278323031</v>
      </c>
      <c r="H24">
        <f t="shared" si="1"/>
        <v>0.38966065733097882</v>
      </c>
    </row>
    <row r="25" spans="1:8" x14ac:dyDescent="0.25">
      <c r="A25">
        <v>0.3350168</v>
      </c>
      <c r="B25">
        <v>7819</v>
      </c>
      <c r="C25">
        <v>0.2382223</v>
      </c>
      <c r="D25">
        <v>11805</v>
      </c>
      <c r="E25">
        <v>0.4967724</v>
      </c>
      <c r="F25">
        <v>5483</v>
      </c>
      <c r="G25">
        <f t="shared" si="0"/>
        <v>0.6743869023319331</v>
      </c>
      <c r="H25">
        <f t="shared" si="1"/>
        <v>0.47954012743058994</v>
      </c>
    </row>
    <row r="26" spans="1:8" x14ac:dyDescent="0.25">
      <c r="A26">
        <v>0.36885020000000002</v>
      </c>
      <c r="B26">
        <v>7768</v>
      </c>
      <c r="C26">
        <v>0.24397099999999999</v>
      </c>
      <c r="D26">
        <v>11819</v>
      </c>
      <c r="E26">
        <v>0.50164600000000004</v>
      </c>
      <c r="F26">
        <v>5505</v>
      </c>
      <c r="G26">
        <f t="shared" si="0"/>
        <v>0.73527985870514267</v>
      </c>
      <c r="H26">
        <f t="shared" si="1"/>
        <v>0.48634096554143752</v>
      </c>
    </row>
    <row r="27" spans="1:8" x14ac:dyDescent="0.25">
      <c r="A27">
        <v>0.30622110000000002</v>
      </c>
      <c r="B27">
        <v>7828</v>
      </c>
      <c r="C27">
        <v>0.23633599999999999</v>
      </c>
      <c r="D27">
        <v>11868</v>
      </c>
      <c r="E27">
        <v>0.45351049999999998</v>
      </c>
      <c r="F27">
        <v>5529</v>
      </c>
      <c r="G27">
        <f t="shared" si="0"/>
        <v>0.67522383715481793</v>
      </c>
      <c r="H27">
        <f t="shared" si="1"/>
        <v>0.52112575122295957</v>
      </c>
    </row>
    <row r="28" spans="1:8" x14ac:dyDescent="0.25">
      <c r="A28">
        <v>0.36941469999999998</v>
      </c>
      <c r="B28">
        <v>7831</v>
      </c>
      <c r="C28">
        <v>0.2336406</v>
      </c>
      <c r="D28">
        <v>11786</v>
      </c>
      <c r="E28">
        <v>0.46493309999999999</v>
      </c>
      <c r="F28">
        <v>5570</v>
      </c>
      <c r="G28">
        <f t="shared" si="0"/>
        <v>0.79455452838268559</v>
      </c>
      <c r="H28">
        <f t="shared" si="1"/>
        <v>0.50252520201293482</v>
      </c>
    </row>
    <row r="29" spans="1:8" x14ac:dyDescent="0.25">
      <c r="A29">
        <v>0.3770965</v>
      </c>
      <c r="B29">
        <v>7709</v>
      </c>
      <c r="C29">
        <v>0.25648460000000001</v>
      </c>
      <c r="D29">
        <v>11663</v>
      </c>
      <c r="E29">
        <v>0.53721319999999995</v>
      </c>
      <c r="F29">
        <v>5461</v>
      </c>
      <c r="G29">
        <f t="shared" si="0"/>
        <v>0.70194943087772232</v>
      </c>
      <c r="H29">
        <f t="shared" si="1"/>
        <v>0.47743540181067784</v>
      </c>
    </row>
    <row r="30" spans="1:8" x14ac:dyDescent="0.25">
      <c r="A30">
        <v>0.34757579999999999</v>
      </c>
      <c r="B30">
        <v>7579</v>
      </c>
      <c r="C30">
        <v>0.24873780000000001</v>
      </c>
      <c r="D30">
        <v>11791</v>
      </c>
      <c r="E30">
        <v>0.56357120000000005</v>
      </c>
      <c r="F30">
        <v>5433</v>
      </c>
      <c r="G30">
        <f t="shared" si="0"/>
        <v>0.61673804481137429</v>
      </c>
      <c r="H30">
        <f t="shared" si="1"/>
        <v>0.44136002691407933</v>
      </c>
    </row>
    <row r="31" spans="1:8" x14ac:dyDescent="0.25">
      <c r="A31">
        <v>0.34036569999999999</v>
      </c>
      <c r="B31">
        <v>7713</v>
      </c>
      <c r="C31">
        <v>0.28011809999999998</v>
      </c>
      <c r="D31">
        <v>11810</v>
      </c>
      <c r="E31">
        <v>0.54162270000000001</v>
      </c>
      <c r="F31">
        <v>5528</v>
      </c>
      <c r="G31">
        <f t="shared" si="0"/>
        <v>0.62841845439639066</v>
      </c>
      <c r="H31">
        <f t="shared" si="1"/>
        <v>0.51718308704564997</v>
      </c>
    </row>
    <row r="32" spans="1:8" x14ac:dyDescent="0.25">
      <c r="A32" s="12"/>
      <c r="B32" s="12"/>
      <c r="C32" s="12"/>
      <c r="D32" s="12"/>
      <c r="E32" s="12"/>
      <c r="F32" s="12"/>
    </row>
    <row r="33" spans="1:14" x14ac:dyDescent="0.25">
      <c r="A33" s="12"/>
      <c r="B33" s="12"/>
      <c r="C33" s="12"/>
      <c r="D33" s="12"/>
      <c r="E33" s="12"/>
      <c r="F33" s="12"/>
    </row>
    <row r="34" spans="1:14" x14ac:dyDescent="0.25">
      <c r="A34" s="12"/>
      <c r="B34" s="12"/>
      <c r="C34" s="12"/>
      <c r="D34" s="12"/>
      <c r="E34" s="12"/>
      <c r="F34" s="12"/>
    </row>
    <row r="35" spans="1:14" x14ac:dyDescent="0.25">
      <c r="A35" s="12"/>
      <c r="B35" s="12"/>
      <c r="C35" s="12"/>
      <c r="D35" s="12"/>
      <c r="E35" s="12"/>
      <c r="F35" s="12"/>
    </row>
    <row r="36" spans="1:14" x14ac:dyDescent="0.25">
      <c r="A36" s="12"/>
      <c r="B36" s="12"/>
      <c r="C36" s="12"/>
      <c r="D36" s="12"/>
      <c r="E36" s="12"/>
      <c r="F36" s="12"/>
    </row>
    <row r="37" spans="1:14" x14ac:dyDescent="0.25">
      <c r="A37" s="16"/>
      <c r="B37" s="16"/>
      <c r="C37" s="16"/>
      <c r="D37" s="16"/>
      <c r="E37" s="16"/>
      <c r="F37" s="16"/>
      <c r="L37" s="13"/>
    </row>
    <row r="38" spans="1:14" x14ac:dyDescent="0.25">
      <c r="N38" s="13"/>
    </row>
    <row r="39" spans="1:14" x14ac:dyDescent="0.25">
      <c r="A39" s="11"/>
      <c r="C39" s="11"/>
      <c r="E39" s="11"/>
      <c r="G39" s="11"/>
      <c r="N39" s="13"/>
    </row>
    <row r="40" spans="1:14" x14ac:dyDescent="0.25">
      <c r="A40" s="11"/>
      <c r="C40" s="11"/>
      <c r="E40" s="11"/>
      <c r="G40" s="11"/>
      <c r="N40" s="13"/>
    </row>
    <row r="41" spans="1:14" x14ac:dyDescent="0.25">
      <c r="A41" s="11"/>
      <c r="C41" s="11"/>
      <c r="E41" s="11"/>
      <c r="G41" s="11"/>
      <c r="N41" s="13"/>
    </row>
    <row r="42" spans="1:14" x14ac:dyDescent="0.25">
      <c r="A42" s="11"/>
      <c r="C42" s="11"/>
      <c r="E42" s="11"/>
      <c r="G42" s="11"/>
      <c r="N42" s="13"/>
    </row>
    <row r="43" spans="1:14" x14ac:dyDescent="0.25">
      <c r="A43" s="11"/>
      <c r="C43" s="11"/>
      <c r="E43" s="11"/>
      <c r="G43" s="11"/>
      <c r="N43" s="13"/>
    </row>
    <row r="44" spans="1:14" x14ac:dyDescent="0.25">
      <c r="A44" s="11"/>
      <c r="C44" s="11"/>
      <c r="E44" s="11"/>
      <c r="G44" s="11"/>
      <c r="N44" s="13"/>
    </row>
    <row r="45" spans="1:14" x14ac:dyDescent="0.25">
      <c r="A45" s="11"/>
      <c r="C45" s="11"/>
      <c r="E45" s="11"/>
      <c r="G45" s="11"/>
      <c r="N45" s="13"/>
    </row>
    <row r="46" spans="1:14" x14ac:dyDescent="0.25">
      <c r="A46" s="11"/>
      <c r="C46" s="11"/>
      <c r="E46" s="11"/>
      <c r="G46" s="11"/>
      <c r="N46" s="13"/>
    </row>
    <row r="47" spans="1:14" x14ac:dyDescent="0.25">
      <c r="A47" s="11"/>
      <c r="C47" s="11"/>
      <c r="E47" s="11"/>
      <c r="G47" s="11"/>
      <c r="N47" s="13"/>
    </row>
    <row r="48" spans="1:14" x14ac:dyDescent="0.25">
      <c r="A48" s="11"/>
      <c r="C48" s="11"/>
      <c r="E48" s="11"/>
      <c r="G48" s="11"/>
      <c r="N48" s="13"/>
    </row>
    <row r="49" spans="1:14" x14ac:dyDescent="0.25">
      <c r="A49" s="11"/>
      <c r="C49" s="11"/>
      <c r="E49" s="11"/>
      <c r="G49" s="11"/>
      <c r="N49" s="13"/>
    </row>
    <row r="50" spans="1:14" x14ac:dyDescent="0.25">
      <c r="A50" s="11"/>
      <c r="C50" s="11"/>
      <c r="E50" s="11"/>
      <c r="G50" s="11"/>
      <c r="N50" s="13"/>
    </row>
    <row r="51" spans="1:14" x14ac:dyDescent="0.25">
      <c r="A51" s="11"/>
      <c r="C51" s="11"/>
      <c r="E51" s="11"/>
      <c r="G51" s="11"/>
      <c r="N51" s="13"/>
    </row>
    <row r="52" spans="1:14" x14ac:dyDescent="0.25">
      <c r="A52" s="11"/>
      <c r="C52" s="11"/>
      <c r="E52" s="11"/>
      <c r="G52" s="11"/>
      <c r="N52" s="13"/>
    </row>
    <row r="53" spans="1:14" x14ac:dyDescent="0.25">
      <c r="A53" s="11"/>
      <c r="C53" s="11"/>
      <c r="E53" s="11"/>
      <c r="G53" s="11"/>
      <c r="N53" s="13"/>
    </row>
    <row r="54" spans="1:14" x14ac:dyDescent="0.25">
      <c r="A54" s="11"/>
      <c r="C54" s="11"/>
      <c r="E54" s="11"/>
      <c r="G54" s="11"/>
      <c r="N54" s="13"/>
    </row>
    <row r="55" spans="1:14" x14ac:dyDescent="0.25">
      <c r="A55" s="11"/>
      <c r="C55" s="11"/>
      <c r="E55" s="11"/>
      <c r="G55" s="11"/>
      <c r="N55" s="13"/>
    </row>
    <row r="56" spans="1:14" x14ac:dyDescent="0.25">
      <c r="A56" s="11"/>
      <c r="C56" s="11"/>
      <c r="E56" s="11"/>
      <c r="G56" s="11"/>
      <c r="N56" s="13"/>
    </row>
    <row r="57" spans="1:14" x14ac:dyDescent="0.25">
      <c r="A57" s="11"/>
      <c r="C57" s="11"/>
      <c r="E57" s="11"/>
      <c r="G57" s="11"/>
      <c r="N57" s="13"/>
    </row>
    <row r="58" spans="1:14" x14ac:dyDescent="0.25">
      <c r="A58" s="11"/>
      <c r="C58" s="11"/>
      <c r="E58" s="11"/>
      <c r="G58" s="11"/>
      <c r="N58" s="13"/>
    </row>
    <row r="59" spans="1:14" x14ac:dyDescent="0.25">
      <c r="A59" s="11"/>
      <c r="C59" s="11"/>
      <c r="E59" s="11"/>
      <c r="G59" s="11"/>
      <c r="N59" s="13"/>
    </row>
    <row r="60" spans="1:14" x14ac:dyDescent="0.25">
      <c r="A60" s="11"/>
      <c r="C60" s="11"/>
      <c r="E60" s="11"/>
      <c r="G60" s="11"/>
      <c r="N60" s="13"/>
    </row>
    <row r="61" spans="1:14" x14ac:dyDescent="0.25">
      <c r="A61" s="11"/>
      <c r="C61" s="11"/>
      <c r="E61" s="11"/>
      <c r="G61" s="11"/>
      <c r="N61" s="13"/>
    </row>
    <row r="62" spans="1:14" x14ac:dyDescent="0.25">
      <c r="A62" s="11"/>
      <c r="C62" s="11"/>
      <c r="E62" s="11"/>
      <c r="G62" s="11"/>
      <c r="N62" s="13"/>
    </row>
    <row r="63" spans="1:14" x14ac:dyDescent="0.25">
      <c r="A63" s="11"/>
      <c r="C63" s="11"/>
      <c r="E63" s="11"/>
      <c r="G63" s="11"/>
      <c r="N63" s="13"/>
    </row>
    <row r="64" spans="1:14" x14ac:dyDescent="0.25">
      <c r="A64" s="11"/>
      <c r="C64" s="11"/>
      <c r="E64" s="11"/>
      <c r="G64" s="11"/>
      <c r="N64" s="13"/>
    </row>
    <row r="65" spans="1:14" x14ac:dyDescent="0.25">
      <c r="A65" s="11"/>
      <c r="C65" s="11"/>
      <c r="E65" s="11"/>
      <c r="G65" s="11"/>
      <c r="N65" s="13"/>
    </row>
    <row r="66" spans="1:14" x14ac:dyDescent="0.25">
      <c r="A66" s="11"/>
      <c r="C66" s="11"/>
      <c r="E66" s="11"/>
      <c r="G66" s="11"/>
      <c r="N66" s="13"/>
    </row>
    <row r="67" spans="1:14" x14ac:dyDescent="0.25">
      <c r="A67" s="11"/>
      <c r="C67" s="11"/>
      <c r="E67" s="11"/>
      <c r="G67" s="11"/>
      <c r="N67" s="13"/>
    </row>
    <row r="68" spans="1:14" x14ac:dyDescent="0.25">
      <c r="A68" s="11"/>
      <c r="C68" s="11"/>
      <c r="E68" s="11"/>
      <c r="G68" s="11"/>
      <c r="N68" s="13"/>
    </row>
    <row r="69" spans="1:14" x14ac:dyDescent="0.25">
      <c r="A69" s="11"/>
      <c r="C69" s="11"/>
      <c r="E69" s="11"/>
      <c r="G69" s="11"/>
      <c r="N69" s="13"/>
    </row>
    <row r="70" spans="1:14" x14ac:dyDescent="0.25">
      <c r="C70" s="11"/>
    </row>
  </sheetData>
  <mergeCells count="3">
    <mergeCell ref="A37:B37"/>
    <mergeCell ref="C37:D37"/>
    <mergeCell ref="E37:F3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65A8-6FF5-4186-89E8-5A9A6FDF4918}">
  <dimension ref="A1:P70"/>
  <sheetViews>
    <sheetView workbookViewId="0">
      <selection activeCell="K17" sqref="K17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K1" t="s">
        <v>6</v>
      </c>
      <c r="L1" t="s">
        <v>7</v>
      </c>
      <c r="O1" t="s">
        <v>10</v>
      </c>
      <c r="P1" t="s">
        <v>12</v>
      </c>
    </row>
    <row r="2" spans="1:16" x14ac:dyDescent="0.25">
      <c r="A2">
        <v>0.34535640000000001</v>
      </c>
      <c r="B2">
        <v>7816</v>
      </c>
      <c r="C2">
        <v>0.2219315</v>
      </c>
      <c r="D2">
        <v>11837</v>
      </c>
      <c r="E2">
        <v>0.31620860000000001</v>
      </c>
      <c r="F2">
        <v>5517</v>
      </c>
      <c r="G2">
        <f>A2/E2</f>
        <v>1.0921790235939186</v>
      </c>
      <c r="H2">
        <f>C2/E2</f>
        <v>0.70185156254447223</v>
      </c>
      <c r="J2" t="s">
        <v>9</v>
      </c>
      <c r="K2">
        <f>AVERAGE(G2:G31)</f>
        <v>1.2746549135061742</v>
      </c>
      <c r="L2">
        <f>AVERAGE(H2:H31)</f>
        <v>0.83158086773649675</v>
      </c>
      <c r="O2">
        <v>0.97499999999999998</v>
      </c>
      <c r="P2">
        <f>_xlfn.T.INV(O2, 29)</f>
        <v>2.0452296421327034</v>
      </c>
    </row>
    <row r="3" spans="1:16" x14ac:dyDescent="0.25">
      <c r="A3">
        <v>0.35307060000000001</v>
      </c>
      <c r="B3">
        <v>7799</v>
      </c>
      <c r="C3">
        <v>0.23346020000000001</v>
      </c>
      <c r="D3">
        <v>11903</v>
      </c>
      <c r="E3">
        <v>0.25525599999999998</v>
      </c>
      <c r="F3">
        <v>5591</v>
      </c>
      <c r="G3">
        <f t="shared" ref="G3:G31" si="0">A3/E3</f>
        <v>1.3832019619519229</v>
      </c>
      <c r="H3">
        <f t="shared" ref="H3:H31" si="1">C3/E3</f>
        <v>0.91461199736734899</v>
      </c>
      <c r="J3" t="s">
        <v>11</v>
      </c>
      <c r="K3">
        <f>SQRT(VAR(G2:G31)/COUNT(G2:G31))</f>
        <v>2.8287631815389843E-2</v>
      </c>
      <c r="L3">
        <f>SQRT(VAR(H2:H31)/COUNT(H2:H31))</f>
        <v>2.0016868001493472E-2</v>
      </c>
    </row>
    <row r="4" spans="1:16" x14ac:dyDescent="0.25">
      <c r="A4">
        <v>0.34859010000000001</v>
      </c>
      <c r="B4">
        <v>7845</v>
      </c>
      <c r="C4">
        <v>0.22428670000000001</v>
      </c>
      <c r="D4">
        <v>11938</v>
      </c>
      <c r="E4">
        <v>0.2279226</v>
      </c>
      <c r="F4">
        <v>5594</v>
      </c>
      <c r="G4">
        <f t="shared" si="0"/>
        <v>1.5294231462786052</v>
      </c>
      <c r="H4">
        <f t="shared" si="1"/>
        <v>0.984047654774033</v>
      </c>
      <c r="J4" t="s">
        <v>13</v>
      </c>
      <c r="K4" s="10">
        <f>K$2-$P$2*K$3</f>
        <v>1.2168002104116027</v>
      </c>
      <c r="L4" s="10">
        <f>L$2-$P$2*L$3</f>
        <v>0.79064177595718466</v>
      </c>
    </row>
    <row r="5" spans="1:16" x14ac:dyDescent="0.25">
      <c r="A5">
        <v>0.31889309999999998</v>
      </c>
      <c r="B5">
        <v>7821</v>
      </c>
      <c r="C5">
        <v>0.20699899999999999</v>
      </c>
      <c r="D5">
        <v>11852</v>
      </c>
      <c r="E5">
        <v>0.2648355</v>
      </c>
      <c r="F5">
        <v>5468</v>
      </c>
      <c r="G5">
        <f t="shared" si="0"/>
        <v>1.2041176503905253</v>
      </c>
      <c r="H5">
        <f t="shared" si="1"/>
        <v>0.78161349214889997</v>
      </c>
      <c r="J5" t="s">
        <v>14</v>
      </c>
      <c r="K5" s="10">
        <f>K$2+$P$2*K$3</f>
        <v>1.3325096166007457</v>
      </c>
      <c r="L5" s="10">
        <f>L$2+$P$2*L$3</f>
        <v>0.87251995951580885</v>
      </c>
    </row>
    <row r="6" spans="1:16" x14ac:dyDescent="0.25">
      <c r="A6">
        <v>0.35103139999999999</v>
      </c>
      <c r="B6">
        <v>7777</v>
      </c>
      <c r="C6">
        <v>0.23408119999999999</v>
      </c>
      <c r="D6">
        <v>11800</v>
      </c>
      <c r="E6">
        <v>0.2882015</v>
      </c>
      <c r="F6">
        <v>5524</v>
      </c>
      <c r="G6">
        <f t="shared" si="0"/>
        <v>1.2180068459046882</v>
      </c>
      <c r="H6">
        <f t="shared" si="1"/>
        <v>0.81221367688925972</v>
      </c>
    </row>
    <row r="7" spans="1:16" x14ac:dyDescent="0.25">
      <c r="A7">
        <v>0.35248930000000001</v>
      </c>
      <c r="B7">
        <v>7817</v>
      </c>
      <c r="C7">
        <v>0.23144500000000001</v>
      </c>
      <c r="D7">
        <v>11841</v>
      </c>
      <c r="E7">
        <v>0.27165149999999999</v>
      </c>
      <c r="F7">
        <v>5543</v>
      </c>
      <c r="G7">
        <f t="shared" si="0"/>
        <v>1.2975790672976222</v>
      </c>
      <c r="H7">
        <f t="shared" si="1"/>
        <v>0.85199235049318711</v>
      </c>
    </row>
    <row r="8" spans="1:16" x14ac:dyDescent="0.25">
      <c r="A8">
        <v>0.38868130000000001</v>
      </c>
      <c r="B8">
        <v>7813</v>
      </c>
      <c r="C8">
        <v>0.22490940000000001</v>
      </c>
      <c r="D8">
        <v>11902</v>
      </c>
      <c r="E8">
        <v>0.28221069999999998</v>
      </c>
      <c r="F8">
        <v>5576</v>
      </c>
      <c r="G8">
        <f t="shared" si="0"/>
        <v>1.3772734343524184</v>
      </c>
      <c r="H8">
        <f t="shared" si="1"/>
        <v>0.79695560799076726</v>
      </c>
    </row>
    <row r="9" spans="1:16" x14ac:dyDescent="0.25">
      <c r="A9">
        <v>0.31822830000000002</v>
      </c>
      <c r="B9">
        <v>7817</v>
      </c>
      <c r="C9">
        <v>0.2447511</v>
      </c>
      <c r="D9">
        <v>11942</v>
      </c>
      <c r="E9">
        <v>0.23735220000000001</v>
      </c>
      <c r="F9">
        <v>5617</v>
      </c>
      <c r="G9">
        <f t="shared" si="0"/>
        <v>1.3407429971156788</v>
      </c>
      <c r="H9">
        <f t="shared" si="1"/>
        <v>1.0311726623979047</v>
      </c>
    </row>
    <row r="10" spans="1:16" x14ac:dyDescent="0.25">
      <c r="A10">
        <v>0.29824450000000002</v>
      </c>
      <c r="B10">
        <v>7878</v>
      </c>
      <c r="C10">
        <v>0.20627699999999999</v>
      </c>
      <c r="D10">
        <v>11948</v>
      </c>
      <c r="E10">
        <v>0.28437309999999999</v>
      </c>
      <c r="F10">
        <v>5601</v>
      </c>
      <c r="G10">
        <f t="shared" si="0"/>
        <v>1.0487788753577607</v>
      </c>
      <c r="H10">
        <f t="shared" si="1"/>
        <v>0.72537451678798026</v>
      </c>
      <c r="K10" s="14" t="s">
        <v>27</v>
      </c>
    </row>
    <row r="11" spans="1:16" x14ac:dyDescent="0.25">
      <c r="A11">
        <v>0.33377329999999999</v>
      </c>
      <c r="B11">
        <v>7783</v>
      </c>
      <c r="C11">
        <v>0.2233203</v>
      </c>
      <c r="D11">
        <v>11837</v>
      </c>
      <c r="E11">
        <v>0.29959190000000002</v>
      </c>
      <c r="F11">
        <v>5543</v>
      </c>
      <c r="G11">
        <f t="shared" si="0"/>
        <v>1.114093204789582</v>
      </c>
      <c r="H11">
        <f t="shared" si="1"/>
        <v>0.7454150128892002</v>
      </c>
    </row>
    <row r="12" spans="1:16" x14ac:dyDescent="0.25">
      <c r="A12">
        <v>0.38466549999999999</v>
      </c>
      <c r="B12">
        <v>7811</v>
      </c>
      <c r="C12">
        <v>0.222326</v>
      </c>
      <c r="D12">
        <v>11828</v>
      </c>
      <c r="E12">
        <v>0.2309196</v>
      </c>
      <c r="F12">
        <v>5557</v>
      </c>
      <c r="G12">
        <f t="shared" si="0"/>
        <v>1.665798399096482</v>
      </c>
      <c r="H12">
        <f t="shared" si="1"/>
        <v>0.96278531575492077</v>
      </c>
    </row>
    <row r="13" spans="1:16" x14ac:dyDescent="0.25">
      <c r="A13">
        <v>0.37721830000000001</v>
      </c>
      <c r="B13">
        <v>7815</v>
      </c>
      <c r="C13">
        <v>0.2358558</v>
      </c>
      <c r="D13">
        <v>11853</v>
      </c>
      <c r="E13">
        <v>0.24444350000000001</v>
      </c>
      <c r="F13">
        <v>5549</v>
      </c>
      <c r="G13">
        <f t="shared" si="0"/>
        <v>1.5431717349817033</v>
      </c>
      <c r="H13">
        <f t="shared" si="1"/>
        <v>0.96486836426413469</v>
      </c>
    </row>
    <row r="14" spans="1:16" x14ac:dyDescent="0.25">
      <c r="A14">
        <v>0.34120729999999999</v>
      </c>
      <c r="B14">
        <v>7817</v>
      </c>
      <c r="C14">
        <v>0.234046</v>
      </c>
      <c r="D14">
        <v>11842</v>
      </c>
      <c r="E14">
        <v>0.24638660000000001</v>
      </c>
      <c r="F14">
        <v>5539</v>
      </c>
      <c r="G14">
        <f t="shared" si="0"/>
        <v>1.3848451985619348</v>
      </c>
      <c r="H14">
        <f t="shared" si="1"/>
        <v>0.94991367225327994</v>
      </c>
    </row>
    <row r="15" spans="1:16" x14ac:dyDescent="0.25">
      <c r="A15">
        <v>0.39412839999999999</v>
      </c>
      <c r="B15">
        <v>7825</v>
      </c>
      <c r="C15">
        <v>0.22061259999999999</v>
      </c>
      <c r="D15">
        <v>11823</v>
      </c>
      <c r="E15">
        <v>0.28953269999999998</v>
      </c>
      <c r="F15">
        <v>5504</v>
      </c>
      <c r="G15">
        <f t="shared" si="0"/>
        <v>1.361256949560447</v>
      </c>
      <c r="H15">
        <f t="shared" si="1"/>
        <v>0.76196091149635259</v>
      </c>
    </row>
    <row r="16" spans="1:16" x14ac:dyDescent="0.25">
      <c r="A16">
        <v>0.3815424</v>
      </c>
      <c r="B16">
        <v>7778</v>
      </c>
      <c r="C16">
        <v>0.21191099999999999</v>
      </c>
      <c r="D16">
        <v>11840</v>
      </c>
      <c r="E16">
        <v>0.29590480000000002</v>
      </c>
      <c r="F16">
        <v>5550</v>
      </c>
      <c r="G16">
        <f t="shared" si="0"/>
        <v>1.28940929650347</v>
      </c>
      <c r="H16">
        <f t="shared" si="1"/>
        <v>0.71614586853609663</v>
      </c>
    </row>
    <row r="17" spans="1:8" x14ac:dyDescent="0.25">
      <c r="A17">
        <v>0.34139360000000002</v>
      </c>
      <c r="B17">
        <v>7812</v>
      </c>
      <c r="C17">
        <v>0.2425011</v>
      </c>
      <c r="D17">
        <v>11845</v>
      </c>
      <c r="E17">
        <v>0.29688829999999999</v>
      </c>
      <c r="F17">
        <v>5557</v>
      </c>
      <c r="G17">
        <f t="shared" si="0"/>
        <v>1.149905873690543</v>
      </c>
      <c r="H17">
        <f t="shared" si="1"/>
        <v>0.81680921747337298</v>
      </c>
    </row>
    <row r="18" spans="1:8" x14ac:dyDescent="0.25">
      <c r="A18">
        <v>0.33324320000000002</v>
      </c>
      <c r="B18">
        <v>7827</v>
      </c>
      <c r="C18">
        <v>0.23078979999999999</v>
      </c>
      <c r="D18">
        <v>11803</v>
      </c>
      <c r="E18">
        <v>0.24960089999999999</v>
      </c>
      <c r="F18">
        <v>5558</v>
      </c>
      <c r="G18">
        <f t="shared" si="0"/>
        <v>1.3351041602814735</v>
      </c>
      <c r="H18">
        <f t="shared" si="1"/>
        <v>0.92463528777340143</v>
      </c>
    </row>
    <row r="19" spans="1:8" x14ac:dyDescent="0.25">
      <c r="A19">
        <v>0.32466509999999998</v>
      </c>
      <c r="B19">
        <v>7812</v>
      </c>
      <c r="C19">
        <v>0.2423787</v>
      </c>
      <c r="D19">
        <v>11822</v>
      </c>
      <c r="E19">
        <v>0.28594730000000002</v>
      </c>
      <c r="F19">
        <v>5548</v>
      </c>
      <c r="G19">
        <f t="shared" si="0"/>
        <v>1.1354018730024726</v>
      </c>
      <c r="H19">
        <f t="shared" si="1"/>
        <v>0.84763416195921415</v>
      </c>
    </row>
    <row r="20" spans="1:8" x14ac:dyDescent="0.25">
      <c r="A20">
        <v>0.3305129</v>
      </c>
      <c r="B20">
        <v>7789</v>
      </c>
      <c r="C20">
        <v>0.2315401</v>
      </c>
      <c r="D20">
        <v>11839</v>
      </c>
      <c r="E20">
        <v>0.28209210000000001</v>
      </c>
      <c r="F20">
        <v>5551</v>
      </c>
      <c r="G20">
        <f t="shared" si="0"/>
        <v>1.1716489047371408</v>
      </c>
      <c r="H20">
        <f t="shared" si="1"/>
        <v>0.82079611587846657</v>
      </c>
    </row>
    <row r="21" spans="1:8" x14ac:dyDescent="0.25">
      <c r="A21">
        <v>0.3708496</v>
      </c>
      <c r="B21">
        <v>7809</v>
      </c>
      <c r="C21">
        <v>0.2328953</v>
      </c>
      <c r="D21">
        <v>11819</v>
      </c>
      <c r="E21">
        <v>0.27175719999999998</v>
      </c>
      <c r="F21">
        <v>5559</v>
      </c>
      <c r="G21">
        <f t="shared" si="0"/>
        <v>1.3646357851788289</v>
      </c>
      <c r="H21">
        <f t="shared" si="1"/>
        <v>0.8569977170798051</v>
      </c>
    </row>
    <row r="22" spans="1:8" x14ac:dyDescent="0.25">
      <c r="A22">
        <v>0.35014410000000001</v>
      </c>
      <c r="B22">
        <v>7811</v>
      </c>
      <c r="C22">
        <v>0.21748000000000001</v>
      </c>
      <c r="D22">
        <v>11822</v>
      </c>
      <c r="E22">
        <v>0.29492220000000002</v>
      </c>
      <c r="F22">
        <v>5513</v>
      </c>
      <c r="G22">
        <f t="shared" si="0"/>
        <v>1.1872422625356789</v>
      </c>
      <c r="H22">
        <f t="shared" si="1"/>
        <v>0.73741481651771212</v>
      </c>
    </row>
    <row r="23" spans="1:8" x14ac:dyDescent="0.25">
      <c r="A23">
        <v>0.38229679999999999</v>
      </c>
      <c r="B23">
        <v>7516</v>
      </c>
      <c r="C23">
        <v>0.22848959999999999</v>
      </c>
      <c r="D23">
        <v>11477</v>
      </c>
      <c r="E23">
        <v>0.28249039999999997</v>
      </c>
      <c r="F23">
        <v>5507</v>
      </c>
      <c r="G23">
        <f t="shared" si="0"/>
        <v>1.3533089974030976</v>
      </c>
      <c r="H23">
        <f t="shared" si="1"/>
        <v>0.80884022961488256</v>
      </c>
    </row>
    <row r="24" spans="1:8" x14ac:dyDescent="0.25">
      <c r="A24">
        <v>0.36875039999999998</v>
      </c>
      <c r="B24">
        <v>7770</v>
      </c>
      <c r="C24">
        <v>0.22132650000000001</v>
      </c>
      <c r="D24">
        <v>11805</v>
      </c>
      <c r="E24">
        <v>0.3004713</v>
      </c>
      <c r="F24">
        <v>5526</v>
      </c>
      <c r="G24">
        <f t="shared" si="0"/>
        <v>1.2272400059506514</v>
      </c>
      <c r="H24">
        <f t="shared" si="1"/>
        <v>0.73659780484858295</v>
      </c>
    </row>
    <row r="25" spans="1:8" x14ac:dyDescent="0.25">
      <c r="A25">
        <v>0.33562619999999999</v>
      </c>
      <c r="B25">
        <v>7774</v>
      </c>
      <c r="C25">
        <v>0.23495769999999999</v>
      </c>
      <c r="D25">
        <v>11830</v>
      </c>
      <c r="E25">
        <v>0.27245350000000002</v>
      </c>
      <c r="F25">
        <v>5477</v>
      </c>
      <c r="G25">
        <f t="shared" si="0"/>
        <v>1.2318659881410956</v>
      </c>
      <c r="H25">
        <f t="shared" si="1"/>
        <v>0.86237724969581953</v>
      </c>
    </row>
    <row r="26" spans="1:8" x14ac:dyDescent="0.25">
      <c r="A26">
        <v>0.38320130000000002</v>
      </c>
      <c r="B26">
        <v>7616</v>
      </c>
      <c r="C26">
        <v>0.24221139999999999</v>
      </c>
      <c r="D26">
        <v>11700</v>
      </c>
      <c r="E26">
        <v>0.31275969999999997</v>
      </c>
      <c r="F26">
        <v>5499</v>
      </c>
      <c r="G26">
        <f t="shared" si="0"/>
        <v>1.2252259482279848</v>
      </c>
      <c r="H26">
        <f t="shared" si="1"/>
        <v>0.77443289528670101</v>
      </c>
    </row>
    <row r="27" spans="1:8" x14ac:dyDescent="0.25">
      <c r="A27">
        <v>0.3448406</v>
      </c>
      <c r="B27">
        <v>7687</v>
      </c>
      <c r="C27">
        <v>0.28062029999999999</v>
      </c>
      <c r="D27">
        <v>11526</v>
      </c>
      <c r="E27">
        <v>0.26943099999999998</v>
      </c>
      <c r="F27">
        <v>5317</v>
      </c>
      <c r="G27">
        <f t="shared" si="0"/>
        <v>1.2798846457905735</v>
      </c>
      <c r="H27">
        <f t="shared" si="1"/>
        <v>1.0415293711562517</v>
      </c>
    </row>
    <row r="28" spans="1:8" x14ac:dyDescent="0.25">
      <c r="A28">
        <v>0.32338430000000001</v>
      </c>
      <c r="B28">
        <v>7368</v>
      </c>
      <c r="C28">
        <v>0.20227680000000001</v>
      </c>
      <c r="D28">
        <v>11520</v>
      </c>
      <c r="E28">
        <v>0.37086000000000002</v>
      </c>
      <c r="F28">
        <v>5389</v>
      </c>
      <c r="G28">
        <f t="shared" si="0"/>
        <v>0.87198484603354365</v>
      </c>
      <c r="H28">
        <f t="shared" si="1"/>
        <v>0.5454263064229089</v>
      </c>
    </row>
    <row r="29" spans="1:8" x14ac:dyDescent="0.25">
      <c r="A29">
        <v>0.39608209999999999</v>
      </c>
      <c r="B29">
        <v>7543</v>
      </c>
      <c r="C29">
        <v>0.26995439999999998</v>
      </c>
      <c r="D29">
        <v>11509</v>
      </c>
      <c r="E29">
        <v>0.31052039999999997</v>
      </c>
      <c r="F29">
        <v>5393</v>
      </c>
      <c r="G29">
        <f t="shared" si="0"/>
        <v>1.2755429272923777</v>
      </c>
      <c r="H29">
        <f t="shared" si="1"/>
        <v>0.86936124003447124</v>
      </c>
    </row>
    <row r="30" spans="1:8" x14ac:dyDescent="0.25">
      <c r="A30">
        <v>0.34888809999999998</v>
      </c>
      <c r="B30">
        <v>7532</v>
      </c>
      <c r="C30">
        <v>0.2385563</v>
      </c>
      <c r="D30">
        <v>11420</v>
      </c>
      <c r="E30">
        <v>0.27367910000000001</v>
      </c>
      <c r="F30">
        <v>5259</v>
      </c>
      <c r="G30">
        <f t="shared" si="0"/>
        <v>1.2748072468814753</v>
      </c>
      <c r="H30">
        <f t="shared" si="1"/>
        <v>0.87166429588521732</v>
      </c>
    </row>
    <row r="31" spans="1:8" x14ac:dyDescent="0.25">
      <c r="A31">
        <v>0.3861503</v>
      </c>
      <c r="B31">
        <v>7540</v>
      </c>
      <c r="C31">
        <v>0.2164344</v>
      </c>
      <c r="D31">
        <v>11282</v>
      </c>
      <c r="E31">
        <v>0.29568080000000002</v>
      </c>
      <c r="F31">
        <v>5348</v>
      </c>
      <c r="G31">
        <f t="shared" si="0"/>
        <v>1.3059701543015305</v>
      </c>
      <c r="H31">
        <f t="shared" si="1"/>
        <v>0.73198665588026002</v>
      </c>
    </row>
    <row r="32" spans="1:8" x14ac:dyDescent="0.25">
      <c r="A32" s="12"/>
      <c r="B32" s="12"/>
      <c r="C32" s="12"/>
      <c r="D32" s="12"/>
      <c r="E32" s="12"/>
      <c r="F32" s="12"/>
    </row>
    <row r="33" spans="1:14" x14ac:dyDescent="0.25">
      <c r="A33" s="12"/>
      <c r="B33" s="12"/>
      <c r="C33" s="12"/>
      <c r="D33" s="12"/>
      <c r="E33" s="12"/>
      <c r="F33" s="12"/>
    </row>
    <row r="34" spans="1:14" x14ac:dyDescent="0.25">
      <c r="A34" s="12"/>
      <c r="B34" s="12"/>
      <c r="C34" s="12"/>
      <c r="D34" s="12"/>
      <c r="E34" s="12"/>
      <c r="F34" s="12"/>
    </row>
    <row r="35" spans="1:14" x14ac:dyDescent="0.25">
      <c r="A35" s="12"/>
      <c r="B35" s="12"/>
      <c r="C35" s="12"/>
      <c r="D35" s="12"/>
      <c r="E35" s="12"/>
      <c r="F35" s="12"/>
    </row>
    <row r="36" spans="1:14" x14ac:dyDescent="0.25">
      <c r="A36" s="12"/>
      <c r="B36" s="12"/>
      <c r="C36" s="12"/>
      <c r="D36" s="12"/>
      <c r="E36" s="12"/>
      <c r="F36" s="12"/>
    </row>
    <row r="37" spans="1:14" x14ac:dyDescent="0.25">
      <c r="A37" s="16"/>
      <c r="B37" s="16"/>
      <c r="C37" s="16"/>
      <c r="D37" s="16"/>
      <c r="E37" s="16"/>
      <c r="F37" s="16"/>
      <c r="L37" s="13"/>
    </row>
    <row r="38" spans="1:14" x14ac:dyDescent="0.25">
      <c r="N38" s="13"/>
    </row>
    <row r="39" spans="1:14" x14ac:dyDescent="0.25">
      <c r="A39" s="11"/>
      <c r="C39" s="11"/>
      <c r="E39" s="11"/>
      <c r="G39" s="11"/>
      <c r="N39" s="13"/>
    </row>
    <row r="40" spans="1:14" x14ac:dyDescent="0.25">
      <c r="A40" s="11"/>
      <c r="C40" s="11"/>
      <c r="E40" s="11"/>
      <c r="G40" s="11"/>
      <c r="N40" s="13"/>
    </row>
    <row r="41" spans="1:14" x14ac:dyDescent="0.25">
      <c r="A41" s="11"/>
      <c r="C41" s="11"/>
      <c r="E41" s="11"/>
      <c r="G41" s="11"/>
      <c r="N41" s="13"/>
    </row>
    <row r="42" spans="1:14" x14ac:dyDescent="0.25">
      <c r="A42" s="11"/>
      <c r="C42" s="11"/>
      <c r="E42" s="11"/>
      <c r="G42" s="11"/>
      <c r="N42" s="13"/>
    </row>
    <row r="43" spans="1:14" x14ac:dyDescent="0.25">
      <c r="A43" s="11"/>
      <c r="C43" s="11"/>
      <c r="E43" s="11"/>
      <c r="G43" s="11"/>
      <c r="N43" s="13"/>
    </row>
    <row r="44" spans="1:14" x14ac:dyDescent="0.25">
      <c r="A44" s="11"/>
      <c r="C44" s="11"/>
      <c r="E44" s="11"/>
      <c r="G44" s="11"/>
      <c r="N44" s="13"/>
    </row>
    <row r="45" spans="1:14" x14ac:dyDescent="0.25">
      <c r="A45" s="11"/>
      <c r="C45" s="11"/>
      <c r="E45" s="11"/>
      <c r="G45" s="11"/>
      <c r="N45" s="13"/>
    </row>
    <row r="46" spans="1:14" x14ac:dyDescent="0.25">
      <c r="A46" s="11"/>
      <c r="C46" s="11"/>
      <c r="E46" s="11"/>
      <c r="G46" s="11"/>
      <c r="N46" s="13"/>
    </row>
    <row r="47" spans="1:14" x14ac:dyDescent="0.25">
      <c r="A47" s="11"/>
      <c r="C47" s="11"/>
      <c r="E47" s="11"/>
      <c r="G47" s="11"/>
      <c r="N47" s="13"/>
    </row>
    <row r="48" spans="1:14" x14ac:dyDescent="0.25">
      <c r="A48" s="11"/>
      <c r="C48" s="11"/>
      <c r="E48" s="11"/>
      <c r="G48" s="11"/>
      <c r="N48" s="13"/>
    </row>
    <row r="49" spans="1:14" x14ac:dyDescent="0.25">
      <c r="A49" s="11"/>
      <c r="C49" s="11"/>
      <c r="E49" s="11"/>
      <c r="G49" s="11"/>
      <c r="N49" s="13"/>
    </row>
    <row r="50" spans="1:14" x14ac:dyDescent="0.25">
      <c r="A50" s="11"/>
      <c r="C50" s="11"/>
      <c r="E50" s="11"/>
      <c r="G50" s="11"/>
      <c r="N50" s="13"/>
    </row>
    <row r="51" spans="1:14" x14ac:dyDescent="0.25">
      <c r="A51" s="11"/>
      <c r="C51" s="11"/>
      <c r="E51" s="11"/>
      <c r="G51" s="11"/>
      <c r="N51" s="13"/>
    </row>
    <row r="52" spans="1:14" x14ac:dyDescent="0.25">
      <c r="A52" s="11"/>
      <c r="C52" s="11"/>
      <c r="E52" s="11"/>
      <c r="G52" s="11"/>
      <c r="N52" s="13"/>
    </row>
    <row r="53" spans="1:14" x14ac:dyDescent="0.25">
      <c r="A53" s="11"/>
      <c r="C53" s="11"/>
      <c r="E53" s="11"/>
      <c r="G53" s="11"/>
      <c r="N53" s="13"/>
    </row>
    <row r="54" spans="1:14" x14ac:dyDescent="0.25">
      <c r="A54" s="11"/>
      <c r="C54" s="11"/>
      <c r="E54" s="11"/>
      <c r="G54" s="11"/>
      <c r="N54" s="13"/>
    </row>
    <row r="55" spans="1:14" x14ac:dyDescent="0.25">
      <c r="A55" s="11"/>
      <c r="C55" s="11"/>
      <c r="E55" s="11"/>
      <c r="G55" s="11"/>
      <c r="N55" s="13"/>
    </row>
    <row r="56" spans="1:14" x14ac:dyDescent="0.25">
      <c r="A56" s="11"/>
      <c r="C56" s="11"/>
      <c r="E56" s="11"/>
      <c r="G56" s="11"/>
      <c r="N56" s="13"/>
    </row>
    <row r="57" spans="1:14" x14ac:dyDescent="0.25">
      <c r="A57" s="11"/>
      <c r="C57" s="11"/>
      <c r="E57" s="11"/>
      <c r="G57" s="11"/>
      <c r="N57" s="13"/>
    </row>
    <row r="58" spans="1:14" x14ac:dyDescent="0.25">
      <c r="A58" s="11"/>
      <c r="C58" s="11"/>
      <c r="E58" s="11"/>
      <c r="G58" s="11"/>
      <c r="N58" s="13"/>
    </row>
    <row r="59" spans="1:14" x14ac:dyDescent="0.25">
      <c r="A59" s="11"/>
      <c r="C59" s="11"/>
      <c r="E59" s="11"/>
      <c r="G59" s="11"/>
      <c r="N59" s="13"/>
    </row>
    <row r="60" spans="1:14" x14ac:dyDescent="0.25">
      <c r="A60" s="11"/>
      <c r="C60" s="11"/>
      <c r="E60" s="11"/>
      <c r="G60" s="11"/>
      <c r="N60" s="13"/>
    </row>
    <row r="61" spans="1:14" x14ac:dyDescent="0.25">
      <c r="A61" s="11"/>
      <c r="C61" s="11"/>
      <c r="E61" s="11"/>
      <c r="G61" s="11"/>
      <c r="N61" s="13"/>
    </row>
    <row r="62" spans="1:14" x14ac:dyDescent="0.25">
      <c r="A62" s="11"/>
      <c r="C62" s="11"/>
      <c r="E62" s="11"/>
      <c r="G62" s="11"/>
      <c r="N62" s="13"/>
    </row>
    <row r="63" spans="1:14" x14ac:dyDescent="0.25">
      <c r="A63" s="11"/>
      <c r="C63" s="11"/>
      <c r="E63" s="11"/>
      <c r="G63" s="11"/>
      <c r="N63" s="13"/>
    </row>
    <row r="64" spans="1:14" x14ac:dyDescent="0.25">
      <c r="A64" s="11"/>
      <c r="C64" s="11"/>
      <c r="E64" s="11"/>
      <c r="G64" s="11"/>
      <c r="N64" s="13"/>
    </row>
    <row r="65" spans="1:14" x14ac:dyDescent="0.25">
      <c r="A65" s="11"/>
      <c r="C65" s="11"/>
      <c r="E65" s="11"/>
      <c r="G65" s="11"/>
      <c r="N65" s="13"/>
    </row>
    <row r="66" spans="1:14" x14ac:dyDescent="0.25">
      <c r="A66" s="11"/>
      <c r="C66" s="11"/>
      <c r="E66" s="11"/>
      <c r="G66" s="11"/>
      <c r="N66" s="13"/>
    </row>
    <row r="67" spans="1:14" x14ac:dyDescent="0.25">
      <c r="A67" s="11"/>
      <c r="C67" s="11"/>
      <c r="E67" s="11"/>
      <c r="G67" s="11"/>
      <c r="N67" s="13"/>
    </row>
    <row r="68" spans="1:14" x14ac:dyDescent="0.25">
      <c r="A68" s="11"/>
      <c r="C68" s="11"/>
      <c r="E68" s="11"/>
      <c r="G68" s="11"/>
      <c r="N68" s="13"/>
    </row>
    <row r="69" spans="1:14" x14ac:dyDescent="0.25">
      <c r="A69" s="11"/>
      <c r="C69" s="11"/>
      <c r="E69" s="11"/>
      <c r="G69" s="11"/>
      <c r="N69" s="13"/>
    </row>
    <row r="70" spans="1:14" x14ac:dyDescent="0.25">
      <c r="C70" s="11"/>
    </row>
  </sheetData>
  <mergeCells count="3">
    <mergeCell ref="A37:B37"/>
    <mergeCell ref="C37:D37"/>
    <mergeCell ref="E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Description of Contents</vt:lpstr>
      <vt:lpstr>Summary Statistics</vt:lpstr>
      <vt:lpstr>5x5</vt:lpstr>
      <vt:lpstr>10x5</vt:lpstr>
      <vt:lpstr>20x5</vt:lpstr>
      <vt:lpstr>5x10</vt:lpstr>
      <vt:lpstr>10x10</vt:lpstr>
      <vt:lpstr>20x10</vt:lpstr>
      <vt:lpstr>5x20</vt:lpstr>
      <vt:lpstr>10x20</vt:lpstr>
      <vt:lpstr>20x20</vt:lpstr>
      <vt:lpstr>Combined Data</vt:lpstr>
      <vt:lpstr>10x10 with equal learning rates</vt:lpstr>
      <vt:lpstr>10x10 with eta=2eta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Bailey</dc:creator>
  <cp:lastModifiedBy>James Bailey</cp:lastModifiedBy>
  <dcterms:created xsi:type="dcterms:W3CDTF">2021-07-15T20:12:58Z</dcterms:created>
  <dcterms:modified xsi:type="dcterms:W3CDTF">2021-09-13T05:11:25Z</dcterms:modified>
</cp:coreProperties>
</file>